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NUEVO TRABAJO PRUEBAS\2023\12. Diciembre\ExtractSheet\"/>
    </mc:Choice>
  </mc:AlternateContent>
  <xr:revisionPtr revIDLastSave="0" documentId="8_{EC94FDD5-1FCC-407A-9A37-EA32ACED6EB0}" xr6:coauthVersionLast="47" xr6:coauthVersionMax="47" xr10:uidLastSave="{00000000-0000-0000-0000-000000000000}"/>
  <bookViews>
    <workbookView xWindow="-120" yWindow="-120" windowWidth="20730" windowHeight="11310" xr2:uid="{C5214651-3017-4048-A76A-C6400AB0CB3D}"/>
  </bookViews>
  <sheets>
    <sheet name="ALBACETE" sheetId="1" r:id="rId1"/>
  </sheets>
  <externalReferences>
    <externalReference r:id="rId2"/>
  </externalReferences>
  <definedNames>
    <definedName name="_xlnm.Print_Area" localSheetId="0">ALBACETE!$A$1:$G$27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E21" i="1"/>
  <c r="D21" i="1"/>
  <c r="B21" i="1"/>
  <c r="G20" i="1"/>
  <c r="E20" i="1"/>
  <c r="D20" i="1"/>
  <c r="B20" i="1"/>
  <c r="G19" i="1"/>
  <c r="E19" i="1"/>
  <c r="D19" i="1"/>
  <c r="B19" i="1"/>
  <c r="G18" i="1"/>
  <c r="E18" i="1"/>
  <c r="D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A3" i="1"/>
  <c r="A6" i="1" s="1"/>
</calcChain>
</file>

<file path=xl/sharedStrings.xml><?xml version="1.0" encoding="utf-8"?>
<sst xmlns="http://schemas.openxmlformats.org/spreadsheetml/2006/main" count="31" uniqueCount="28">
  <si>
    <t>RESUMEN DE PRESTACIONES DE PROTECCIÓN SOCIAL</t>
  </si>
  <si>
    <t>ALBACETE</t>
  </si>
  <si>
    <t>Variables</t>
  </si>
  <si>
    <t>Prestaciones de Beneficiarios</t>
  </si>
  <si>
    <t>Gasto de Prestaciones (€)</t>
  </si>
  <si>
    <t>Dato
 Actual</t>
  </si>
  <si>
    <t>Variación
Relativa Interanual</t>
  </si>
  <si>
    <t>Prestaciones
sobre Población 
Total</t>
  </si>
  <si>
    <t>Gasto
sobre Población
 Total</t>
  </si>
  <si>
    <t xml:space="preserve">Incapacidad permanente </t>
  </si>
  <si>
    <t>Jubilación</t>
  </si>
  <si>
    <t>Viudedad</t>
  </si>
  <si>
    <t>Orfandad</t>
  </si>
  <si>
    <t>Favor Familiar</t>
  </si>
  <si>
    <t>Pensiones no contributivas, (IMSERSO)</t>
  </si>
  <si>
    <t>Invalidez</t>
  </si>
  <si>
    <t>Prestaciones LISMI, (IMSERSO)</t>
  </si>
  <si>
    <t>Subsidio de Garantía de Ingresos Mínimos</t>
  </si>
  <si>
    <t>Subsidio por Ayuda a Tercera Persona</t>
  </si>
  <si>
    <t>Subsidio de Mov. y Comp. Gtos Transportes</t>
  </si>
  <si>
    <t>Pensiones asistenciales, (MEYSS)</t>
  </si>
  <si>
    <t>Enfermedad</t>
  </si>
  <si>
    <t>Vejez</t>
  </si>
  <si>
    <t>Prestaciones por desempleo, (SPEE)</t>
  </si>
  <si>
    <t>Nivel contributivo</t>
  </si>
  <si>
    <t xml:space="preserve">Nivel asistencial </t>
  </si>
  <si>
    <t>Asignación económica por hijo a cargo, (INSS)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</si>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</sst>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gradientFill degree="270">
        <stop position="0">
          <color theme="6" tint="-0.25098422193060094"/>
        </stop>
        <stop position="1">
          <color theme="6" tint="-0.49803155613879818"/>
        </stop>
      </gradientFill>
    </fill>
    <fill>
      <gradientFill degree="27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6" tint="0.40000610370189521"/>
        </stop>
        <stop position="1">
          <color theme="6" tint="0.59999389629810485"/>
        </stop>
      </gradientFill>
    </fill>
    <fill>
      <patternFill patternType="solid">
        <fgColor theme="6" tint="0.39997558519241921"/>
        <bgColor indexed="64"/>
      </patternFill>
    </fill>
    <fill>
      <gradientFill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6" tint="0.79998168889431442"/>
        <bgColor indexed="64"/>
      </patternFill>
    </fill>
    <fill>
      <gradientFill>
        <stop position="0">
          <color theme="6" tint="0.59999389629810485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>
        <stop position="0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 style="double">
        <color theme="6" tint="-0.249977111117893"/>
      </left>
      <right/>
      <top/>
      <bottom style="thick">
        <color theme="6" tint="0.79998168889431442"/>
      </bottom>
      <diagonal/>
    </border>
    <border>
      <left/>
      <right/>
      <top/>
      <bottom style="thick">
        <color theme="6" tint="0.79998168889431442"/>
      </bottom>
      <diagonal/>
    </border>
    <border>
      <left/>
      <right style="double">
        <color theme="6" tint="-0.249977111117893"/>
      </right>
      <top/>
      <bottom style="thick">
        <color theme="6" tint="0.79998168889431442"/>
      </bottom>
      <diagonal/>
    </border>
    <border>
      <left/>
      <right/>
      <top style="thick">
        <color theme="6" tint="0.79998168889431442"/>
      </top>
      <bottom/>
      <diagonal/>
    </border>
    <border>
      <left/>
      <right/>
      <top style="thick">
        <color theme="6" tint="0.59999389629810485"/>
      </top>
      <bottom/>
      <diagonal/>
    </border>
    <border>
      <left style="medium">
        <color indexed="64"/>
      </left>
      <right style="double">
        <color theme="6" tint="0.39997558519241921"/>
      </right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 style="medium">
        <color theme="6" tint="0.39997558519241921"/>
      </right>
      <top style="thin">
        <color theme="6" tint="0.59999389629810485"/>
      </top>
      <bottom/>
      <diagonal/>
    </border>
    <border>
      <left style="medium">
        <color theme="6" tint="0.39997558519241921"/>
      </left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 style="thin">
        <color theme="6" tint="0.39997558519241921"/>
      </right>
      <top style="thin">
        <color theme="6" tint="0.59999389629810485"/>
      </top>
      <bottom style="double">
        <color theme="6" tint="0.79998168889431442"/>
      </bottom>
      <diagonal/>
    </border>
    <border>
      <left style="double">
        <color theme="6" tint="0.79998168889431442"/>
      </left>
      <right/>
      <top/>
      <bottom/>
      <diagonal/>
    </border>
    <border>
      <left style="medium">
        <color indexed="64"/>
      </left>
      <right/>
      <top/>
      <bottom style="double">
        <color theme="6" tint="-0.249977111117893"/>
      </bottom>
      <diagonal/>
    </border>
    <border>
      <left style="double">
        <color theme="6" tint="0.79998168889431442"/>
      </left>
      <right style="thin">
        <color theme="6" tint="0.79998168889431442"/>
      </right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/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 style="double">
        <color theme="6" tint="0.39997558519241921"/>
      </right>
      <top style="double">
        <color theme="6" tint="0.79998168889431442"/>
      </top>
      <bottom style="double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double">
        <color theme="6" tint="0.39997558519241921"/>
      </right>
      <top/>
      <bottom/>
      <diagonal/>
    </border>
    <border>
      <left/>
      <right style="double">
        <color theme="6" tint="0.39997558519241921"/>
      </right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/>
      <diagonal/>
    </border>
    <border>
      <left/>
      <right style="double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thin">
        <color theme="6" tint="-0.249977111117893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/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double">
        <color theme="6" tint="-0.249977111117893"/>
      </left>
      <right/>
      <top style="double">
        <color theme="6" tint="0.39997558519241921"/>
      </top>
      <bottom style="double">
        <color theme="6" tint="0.39997558519241921"/>
      </bottom>
      <diagonal/>
    </border>
    <border>
      <left style="double">
        <color theme="6" tint="0.39997558519241921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medium">
        <color theme="6" tint="-0.249977111117893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double">
        <color theme="6" tint="0.39997558519241921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horizontal="left" indent="2"/>
    </xf>
    <xf numFmtId="0" fontId="2" fillId="2" borderId="3" xfId="0" applyFont="1" applyFill="1" applyBorder="1" applyAlignment="1">
      <alignment horizontal="left" indent="2"/>
    </xf>
    <xf numFmtId="0" fontId="3" fillId="0" borderId="0" xfId="0" applyFont="1"/>
    <xf numFmtId="0" fontId="1" fillId="3" borderId="4" xfId="0" applyFont="1" applyFill="1" applyBorder="1" applyAlignment="1">
      <alignment horizontal="left" indent="2"/>
    </xf>
    <xf numFmtId="17" fontId="1" fillId="4" borderId="5" xfId="0" applyNumberFormat="1" applyFont="1" applyFill="1" applyBorder="1" applyAlignment="1">
      <alignment horizontal="left" vertical="center" indent="2"/>
    </xf>
    <xf numFmtId="0" fontId="4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6" fillId="0" borderId="0" xfId="0" applyFont="1"/>
    <xf numFmtId="0" fontId="7" fillId="7" borderId="17" xfId="0" applyFont="1" applyFill="1" applyBorder="1" applyAlignment="1">
      <alignment horizontal="left"/>
    </xf>
    <xf numFmtId="3" fontId="8" fillId="8" borderId="18" xfId="0" applyNumberFormat="1" applyFont="1" applyFill="1" applyBorder="1"/>
    <xf numFmtId="164" fontId="8" fillId="8" borderId="19" xfId="0" applyNumberFormat="1" applyFont="1" applyFill="1" applyBorder="1"/>
    <xf numFmtId="4" fontId="8" fillId="8" borderId="20" xfId="0" applyNumberFormat="1" applyFont="1" applyFill="1" applyBorder="1"/>
    <xf numFmtId="4" fontId="8" fillId="8" borderId="21" xfId="0" applyNumberFormat="1" applyFont="1" applyFill="1" applyBorder="1"/>
    <xf numFmtId="0" fontId="3" fillId="0" borderId="22" xfId="0" applyFont="1" applyBorder="1"/>
    <xf numFmtId="0" fontId="5" fillId="9" borderId="23" xfId="0" applyFont="1" applyFill="1" applyBorder="1" applyAlignment="1">
      <alignment horizontal="left" indent="2"/>
    </xf>
    <xf numFmtId="3" fontId="9" fillId="10" borderId="24" xfId="0" applyNumberFormat="1" applyFont="1" applyFill="1" applyBorder="1"/>
    <xf numFmtId="164" fontId="9" fillId="0" borderId="25" xfId="0" applyNumberFormat="1" applyFont="1" applyBorder="1"/>
    <xf numFmtId="4" fontId="9" fillId="0" borderId="26" xfId="0" applyNumberFormat="1" applyFont="1" applyBorder="1"/>
    <xf numFmtId="4" fontId="9" fillId="0" borderId="27" xfId="0" applyNumberFormat="1" applyFont="1" applyBorder="1"/>
    <xf numFmtId="0" fontId="5" fillId="9" borderId="28" xfId="0" applyFont="1" applyFill="1" applyBorder="1" applyAlignment="1">
      <alignment horizontal="left" indent="2"/>
    </xf>
    <xf numFmtId="3" fontId="9" fillId="10" borderId="29" xfId="0" applyNumberFormat="1" applyFont="1" applyFill="1" applyBorder="1"/>
    <xf numFmtId="164" fontId="9" fillId="0" borderId="30" xfId="0" applyNumberFormat="1" applyFont="1" applyBorder="1"/>
    <xf numFmtId="4" fontId="9" fillId="0" borderId="31" xfId="0" applyNumberFormat="1" applyFont="1" applyBorder="1"/>
    <xf numFmtId="4" fontId="9" fillId="0" borderId="32" xfId="0" applyNumberFormat="1" applyFont="1" applyBorder="1"/>
    <xf numFmtId="164" fontId="9" fillId="0" borderId="33" xfId="0" applyNumberFormat="1" applyFont="1" applyBorder="1"/>
    <xf numFmtId="0" fontId="5" fillId="9" borderId="34" xfId="0" applyFont="1" applyFill="1" applyBorder="1" applyAlignment="1">
      <alignment horizontal="left" indent="2"/>
    </xf>
    <xf numFmtId="164" fontId="9" fillId="0" borderId="35" xfId="0" applyNumberFormat="1" applyFont="1" applyBorder="1"/>
    <xf numFmtId="0" fontId="7" fillId="7" borderId="23" xfId="0" applyFont="1" applyFill="1" applyBorder="1" applyAlignment="1">
      <alignment horizontal="left"/>
    </xf>
    <xf numFmtId="3" fontId="8" fillId="8" borderId="36" xfId="0" applyNumberFormat="1" applyFont="1" applyFill="1" applyBorder="1"/>
    <xf numFmtId="164" fontId="8" fillId="8" borderId="37" xfId="0" applyNumberFormat="1" applyFont="1" applyFill="1" applyBorder="1"/>
    <xf numFmtId="4" fontId="8" fillId="8" borderId="38" xfId="0" applyNumberFormat="1" applyFont="1" applyFill="1" applyBorder="1"/>
    <xf numFmtId="0" fontId="5" fillId="9" borderId="39" xfId="0" applyFont="1" applyFill="1" applyBorder="1" applyAlignment="1">
      <alignment horizontal="left" indent="2"/>
    </xf>
    <xf numFmtId="3" fontId="9" fillId="10" borderId="40" xfId="0" applyNumberFormat="1" applyFont="1" applyFill="1" applyBorder="1"/>
    <xf numFmtId="4" fontId="9" fillId="0" borderId="41" xfId="0" applyNumberFormat="1" applyFont="1" applyBorder="1"/>
    <xf numFmtId="0" fontId="5" fillId="9" borderId="42" xfId="0" applyFont="1" applyFill="1" applyBorder="1" applyAlignment="1">
      <alignment horizontal="left" indent="2"/>
    </xf>
    <xf numFmtId="164" fontId="9" fillId="0" borderId="43" xfId="0" applyNumberFormat="1" applyFont="1" applyBorder="1"/>
    <xf numFmtId="0" fontId="5" fillId="9" borderId="44" xfId="0" applyFont="1" applyFill="1" applyBorder="1" applyAlignment="1">
      <alignment horizontal="left" indent="2"/>
    </xf>
    <xf numFmtId="4" fontId="9" fillId="0" borderId="45" xfId="0" applyNumberFormat="1" applyFont="1" applyBorder="1"/>
    <xf numFmtId="4" fontId="9" fillId="0" borderId="46" xfId="0" applyNumberFormat="1" applyFont="1" applyBorder="1"/>
    <xf numFmtId="3" fontId="9" fillId="10" borderId="47" xfId="0" applyNumberFormat="1" applyFont="1" applyFill="1" applyBorder="1"/>
    <xf numFmtId="3" fontId="8" fillId="8" borderId="24" xfId="0" applyNumberFormat="1" applyFont="1" applyFill="1" applyBorder="1"/>
    <xf numFmtId="164" fontId="8" fillId="8" borderId="25" xfId="0" applyNumberFormat="1" applyFont="1" applyFill="1" applyBorder="1"/>
    <xf numFmtId="164" fontId="9" fillId="0" borderId="48" xfId="0" applyNumberFormat="1" applyFont="1" applyBorder="1"/>
    <xf numFmtId="4" fontId="8" fillId="8" borderId="49" xfId="0" applyNumberFormat="1" applyFont="1" applyFill="1" applyBorder="1"/>
    <xf numFmtId="4" fontId="9" fillId="0" borderId="50" xfId="0" applyNumberFormat="1" applyFont="1" applyBorder="1"/>
    <xf numFmtId="0" fontId="7" fillId="7" borderId="51" xfId="0" applyFont="1" applyFill="1" applyBorder="1" applyAlignment="1">
      <alignment horizontal="left"/>
    </xf>
    <xf numFmtId="3" fontId="8" fillId="8" borderId="52" xfId="0" applyNumberFormat="1" applyFont="1" applyFill="1" applyBorder="1"/>
    <xf numFmtId="164" fontId="8" fillId="8" borderId="53" xfId="0" applyNumberFormat="1" applyFont="1" applyFill="1" applyBorder="1"/>
    <xf numFmtId="4" fontId="8" fillId="8" borderId="54" xfId="0" applyNumberFormat="1" applyFont="1" applyFill="1" applyBorder="1"/>
    <xf numFmtId="4" fontId="8" fillId="8" borderId="55" xfId="0" applyNumberFormat="1" applyFont="1" applyFill="1" applyBorder="1"/>
    <xf numFmtId="0" fontId="10" fillId="11" borderId="56" xfId="0" applyFont="1" applyFill="1" applyBorder="1" applyAlignment="1">
      <alignment horizontal="center"/>
    </xf>
    <xf numFmtId="3" fontId="10" fillId="12" borderId="57" xfId="0" applyNumberFormat="1" applyFont="1" applyFill="1" applyBorder="1"/>
    <xf numFmtId="164" fontId="10" fillId="12" borderId="58" xfId="0" applyNumberFormat="1" applyFont="1" applyFill="1" applyBorder="1"/>
    <xf numFmtId="4" fontId="10" fillId="12" borderId="59" xfId="0" applyNumberFormat="1" applyFont="1" applyFill="1" applyBorder="1"/>
    <xf numFmtId="3" fontId="10" fillId="12" borderId="60" xfId="0" applyNumberFormat="1" applyFont="1" applyFill="1" applyBorder="1"/>
    <xf numFmtId="4" fontId="10" fillId="12" borderId="61" xfId="0" applyNumberFormat="1" applyFont="1" applyFill="1" applyBorder="1"/>
    <xf numFmtId="0" fontId="3" fillId="0" borderId="6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NUEVO%20TRABAJO%20PRUEBAS\2023\12.%20Diciembre\RESUMENES\DATOS.xlsm" TargetMode="External"/><Relationship Id="rId1" Type="http://schemas.openxmlformats.org/officeDocument/2006/relationships/externalLinkPath" Target="/NUEVO%20TRABAJO%20PRUEBAS/2023/12.%20Diciembre/RESUMENES/DAT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CALCULO"/>
      <sheetName val="Datos_a_ant"/>
      <sheetName val="PContr"/>
      <sheetName val="PNoContr"/>
      <sheetName val="LISMI"/>
      <sheetName val="PAsis"/>
      <sheetName val="PHAC"/>
      <sheetName val="BP1.5a"/>
      <sheetName val="Tasas"/>
    </sheetNames>
    <sheetDataSet>
      <sheetData sheetId="0">
        <row r="3">
          <cell r="B3">
            <v>45261</v>
          </cell>
        </row>
        <row r="6">
          <cell r="B6" t="str">
            <v>DICIEMBRE de 2023</v>
          </cell>
        </row>
      </sheetData>
      <sheetData sheetId="1">
        <row r="7">
          <cell r="C7">
            <v>10111991</v>
          </cell>
        </row>
        <row r="239">
          <cell r="C239">
            <v>74402</v>
          </cell>
          <cell r="F239">
            <v>1.1886628223261886</v>
          </cell>
          <cell r="G239">
            <v>19.238944368881327</v>
          </cell>
        </row>
        <row r="240">
          <cell r="C240">
            <v>6715</v>
          </cell>
          <cell r="F240">
            <v>-3.0464914813745305</v>
          </cell>
          <cell r="G240">
            <v>1.7363714878234202</v>
          </cell>
        </row>
        <row r="241">
          <cell r="C241">
            <v>45422</v>
          </cell>
          <cell r="F241">
            <v>2.4540984346100059</v>
          </cell>
          <cell r="G241">
            <v>11.745266674596484</v>
          </cell>
        </row>
        <row r="242">
          <cell r="C242">
            <v>18586</v>
          </cell>
          <cell r="F242">
            <v>-0.12359610940942554</v>
          </cell>
          <cell r="G242">
            <v>4.8059866675630811</v>
          </cell>
        </row>
        <row r="243">
          <cell r="C243">
            <v>2930</v>
          </cell>
          <cell r="F243">
            <v>0</v>
          </cell>
          <cell r="G243">
            <v>0.75764236177552069</v>
          </cell>
        </row>
        <row r="244">
          <cell r="C244">
            <v>749</v>
          </cell>
          <cell r="F244">
            <v>2.7434842249657065</v>
          </cell>
          <cell r="G244">
            <v>0.19367717712282081</v>
          </cell>
        </row>
        <row r="245">
          <cell r="C245">
            <v>4058</v>
          </cell>
          <cell r="F245">
            <v>-0.36827890989442669</v>
          </cell>
          <cell r="G245">
            <v>1.0493217420085539</v>
          </cell>
        </row>
        <row r="246">
          <cell r="C246">
            <v>2059</v>
          </cell>
          <cell r="F246">
            <v>1.9306930693069306</v>
          </cell>
          <cell r="G246">
            <v>0.53241830132962353</v>
          </cell>
        </row>
        <row r="247">
          <cell r="C247">
            <v>1999</v>
          </cell>
          <cell r="F247">
            <v>-2.6302971261568433</v>
          </cell>
          <cell r="G247">
            <v>0.51690344067893035</v>
          </cell>
        </row>
        <row r="248">
          <cell r="C248">
            <v>36</v>
          </cell>
          <cell r="F248">
            <v>-10</v>
          </cell>
          <cell r="G248">
            <v>9.3089163904159535E-3</v>
          </cell>
        </row>
        <row r="249">
          <cell r="C249">
            <v>30</v>
          </cell>
          <cell r="F249">
            <v>-11.76470588235294</v>
          </cell>
          <cell r="G249">
            <v>7.7574303253466282E-3</v>
          </cell>
        </row>
        <row r="250">
          <cell r="C250">
            <v>5</v>
          </cell>
          <cell r="F250">
            <v>-16.666666666666664</v>
          </cell>
          <cell r="G250">
            <v>1.2929050542244381E-3</v>
          </cell>
        </row>
        <row r="251">
          <cell r="C251">
            <v>1</v>
          </cell>
          <cell r="G251">
            <v>2.5858101084488757E-4</v>
          </cell>
        </row>
        <row r="252">
          <cell r="C252">
            <v>0</v>
          </cell>
          <cell r="G252">
            <v>0</v>
          </cell>
        </row>
        <row r="253">
          <cell r="C253">
            <v>0</v>
          </cell>
          <cell r="G253">
            <v>0</v>
          </cell>
        </row>
        <row r="254">
          <cell r="C254">
            <v>0</v>
          </cell>
          <cell r="G254">
            <v>0</v>
          </cell>
        </row>
        <row r="255">
          <cell r="C255">
            <v>18786</v>
          </cell>
          <cell r="F255">
            <v>6.7447014034888344</v>
          </cell>
          <cell r="G255">
            <v>4.8577028697320586</v>
          </cell>
        </row>
        <row r="256">
          <cell r="C256">
            <v>7893</v>
          </cell>
          <cell r="F256">
            <v>5.0858740513912926</v>
          </cell>
          <cell r="G256">
            <v>2.0409799185986977</v>
          </cell>
        </row>
        <row r="257">
          <cell r="C257">
            <v>10893</v>
          </cell>
          <cell r="F257">
            <v>7.9797779540047573</v>
          </cell>
          <cell r="G257">
            <v>2.8167229511333605</v>
          </cell>
        </row>
        <row r="258">
          <cell r="C258">
            <v>7185</v>
          </cell>
          <cell r="F258">
            <v>-11.318193038755862</v>
          </cell>
          <cell r="G258">
            <v>1.8579045629205173</v>
          </cell>
        </row>
        <row r="261">
          <cell r="C261">
            <v>104467</v>
          </cell>
          <cell r="F261">
            <v>1.0886183739428306</v>
          </cell>
          <cell r="G261">
            <v>27.013182459932871</v>
          </cell>
        </row>
        <row r="819">
          <cell r="C819">
            <v>80078329.829999998</v>
          </cell>
          <cell r="F819">
            <v>11.337670612226495</v>
          </cell>
          <cell r="G819">
            <v>207.06735474211715</v>
          </cell>
        </row>
        <row r="820">
          <cell r="C820">
            <v>7020211.6100000003</v>
          </cell>
          <cell r="F820">
            <v>5.686418202928146</v>
          </cell>
          <cell r="G820">
            <v>18.152934144588158</v>
          </cell>
        </row>
        <row r="821">
          <cell r="C821">
            <v>56187595.990000002</v>
          </cell>
          <cell r="F821">
            <v>12.779963758572082</v>
          </cell>
          <cell r="G821">
            <v>145.29045368038354</v>
          </cell>
        </row>
        <row r="822">
          <cell r="C822">
            <v>15023032.619999999</v>
          </cell>
          <cell r="F822">
            <v>8.9338497381674689</v>
          </cell>
          <cell r="G822">
            <v>38.846709608353201</v>
          </cell>
        </row>
        <row r="823">
          <cell r="C823">
            <v>1393114.95</v>
          </cell>
          <cell r="F823">
            <v>9.42174413796441</v>
          </cell>
          <cell r="G823">
            <v>3.6023307199412504</v>
          </cell>
        </row>
        <row r="824">
          <cell r="C824">
            <v>454374.66</v>
          </cell>
          <cell r="F824">
            <v>14.546520228520917</v>
          </cell>
          <cell r="G824">
            <v>1.174926588851021</v>
          </cell>
        </row>
        <row r="825">
          <cell r="C825">
            <v>2044692.83</v>
          </cell>
          <cell r="F825">
            <v>0.19164518507042799</v>
          </cell>
          <cell r="G825">
            <v>5.2871873884869389</v>
          </cell>
        </row>
        <row r="826">
          <cell r="C826">
            <v>991733.87</v>
          </cell>
          <cell r="F826">
            <v>2.4397511992101633</v>
          </cell>
          <cell r="G826">
            <v>2.5644354659371236</v>
          </cell>
        </row>
        <row r="827">
          <cell r="C827">
            <v>1052958.96</v>
          </cell>
          <cell r="F827">
            <v>-1.8373373265683433</v>
          </cell>
          <cell r="G827">
            <v>2.7227519225498154</v>
          </cell>
        </row>
        <row r="828">
          <cell r="C828">
            <v>5133.5999999999995</v>
          </cell>
          <cell r="F828">
            <v>-4.6671074036383198</v>
          </cell>
          <cell r="G828">
            <v>1.3274514772733148E-2</v>
          </cell>
        </row>
        <row r="829">
          <cell r="C829">
            <v>4293.95</v>
          </cell>
          <cell r="F829">
            <v>-14.704760618328169</v>
          </cell>
          <cell r="G829">
            <v>1.110333931517405E-2</v>
          </cell>
        </row>
        <row r="830">
          <cell r="C830">
            <v>292.25</v>
          </cell>
          <cell r="F830">
            <v>-16.666666666666664</v>
          </cell>
          <cell r="G830">
            <v>7.5570300419418399E-4</v>
          </cell>
        </row>
        <row r="831">
          <cell r="C831">
            <v>547.4</v>
          </cell>
          <cell r="G831">
            <v>1.4154724533649147E-3</v>
          </cell>
        </row>
        <row r="832">
          <cell r="C832">
            <v>0</v>
          </cell>
          <cell r="G832">
            <v>0</v>
          </cell>
        </row>
        <row r="833">
          <cell r="C833">
            <v>0</v>
          </cell>
          <cell r="G833">
            <v>0</v>
          </cell>
        </row>
        <row r="834">
          <cell r="C834">
            <v>0</v>
          </cell>
          <cell r="G834">
            <v>0</v>
          </cell>
        </row>
        <row r="835">
          <cell r="C835">
            <v>17586200</v>
          </cell>
          <cell r="F835">
            <v>10.542460242629959</v>
          </cell>
          <cell r="G835">
            <v>45.47457372920362</v>
          </cell>
        </row>
        <row r="836">
          <cell r="C836">
            <v>10697400</v>
          </cell>
          <cell r="F836">
            <v>8.9437021345934493</v>
          </cell>
          <cell r="G836">
            <v>27.661445054121007</v>
          </cell>
        </row>
        <row r="837">
          <cell r="C837">
            <v>6888800</v>
          </cell>
          <cell r="F837">
            <v>13.120299517225526</v>
          </cell>
          <cell r="G837">
            <v>17.813128675082616</v>
          </cell>
        </row>
        <row r="838">
          <cell r="C838">
            <v>2911746.75</v>
          </cell>
          <cell r="F838">
            <v>8.2495957444214554</v>
          </cell>
          <cell r="G838">
            <v>7.5292241793931618</v>
          </cell>
        </row>
        <row r="841">
          <cell r="C841">
            <v>102626103.00999999</v>
          </cell>
          <cell r="F841">
            <v>10.864614785040047</v>
          </cell>
          <cell r="G841">
            <v>265.37161455397359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AFA39-9991-4FD0-B2A1-AD4D66788C43}">
  <sheetPr codeName="Hoja20"/>
  <dimension ref="A1:I29"/>
  <sheetViews>
    <sheetView showGridLines="0" tabSelected="1" topLeftCell="A13" zoomScaleNormal="100" workbookViewId="0">
      <selection activeCell="A3" sqref="A3:G3"/>
    </sheetView>
  </sheetViews>
  <sheetFormatPr baseColWidth="10" defaultRowHeight="12.75" x14ac:dyDescent="0.2"/>
  <cols>
    <col min="1" max="1" width="44.28515625" style="4" customWidth="1"/>
    <col min="2" max="2" width="17.7109375" style="4" customWidth="1"/>
    <col min="3" max="3" width="12.7109375" style="4" customWidth="1"/>
    <col min="4" max="4" width="13.85546875" style="4" customWidth="1"/>
    <col min="5" max="5" width="17.7109375" style="4" customWidth="1"/>
    <col min="6" max="6" width="12.7109375" style="4" customWidth="1"/>
    <col min="7" max="7" width="13.5703125" style="4" customWidth="1"/>
    <col min="8" max="16384" width="11.42578125" style="4"/>
  </cols>
  <sheetData>
    <row r="1" spans="1:9" ht="18" thickBot="1" x14ac:dyDescent="0.35">
      <c r="A1" s="1" t="s">
        <v>0</v>
      </c>
      <c r="B1" s="2"/>
      <c r="C1" s="2"/>
      <c r="D1" s="2"/>
      <c r="E1" s="2"/>
      <c r="F1" s="2"/>
      <c r="G1" s="3"/>
    </row>
    <row r="2" spans="1:9" ht="16.5" thickTop="1" thickBot="1" x14ac:dyDescent="0.3">
      <c r="A2" s="5" t="s">
        <v>1</v>
      </c>
      <c r="B2" s="5"/>
      <c r="C2" s="5"/>
      <c r="D2" s="5"/>
      <c r="E2" s="5"/>
      <c r="F2" s="5"/>
      <c r="G2" s="5"/>
    </row>
    <row r="3" spans="1:9" ht="15.75" thickTop="1" x14ac:dyDescent="0.2">
      <c r="A3" s="6" t="str">
        <f>[1]DATOS!$B$6</f>
        <v>DICIEMBRE de 2023</v>
      </c>
      <c r="B3" s="6"/>
      <c r="C3" s="6"/>
      <c r="D3" s="6"/>
      <c r="E3" s="6"/>
      <c r="F3" s="6"/>
      <c r="G3" s="6"/>
    </row>
    <row r="4" spans="1:9" ht="20.25" customHeight="1" thickBot="1" x14ac:dyDescent="0.25">
      <c r="A4" s="7" t="s">
        <v>2</v>
      </c>
      <c r="B4" s="8" t="s">
        <v>3</v>
      </c>
      <c r="C4" s="8"/>
      <c r="D4" s="9"/>
      <c r="E4" s="10" t="s">
        <v>4</v>
      </c>
      <c r="F4" s="11"/>
      <c r="G4" s="12"/>
      <c r="H4" s="13"/>
    </row>
    <row r="5" spans="1:9" ht="44.25" customHeight="1" thickTop="1" thickBot="1" x14ac:dyDescent="0.25">
      <c r="A5" s="14"/>
      <c r="B5" s="15" t="s">
        <v>5</v>
      </c>
      <c r="C5" s="16" t="s">
        <v>6</v>
      </c>
      <c r="D5" s="16" t="s">
        <v>7</v>
      </c>
      <c r="E5" s="15" t="s">
        <v>5</v>
      </c>
      <c r="F5" s="16" t="s">
        <v>6</v>
      </c>
      <c r="G5" s="17" t="s">
        <v>8</v>
      </c>
      <c r="I5" s="18"/>
    </row>
    <row r="6" spans="1:9" ht="13.5" thickTop="1" x14ac:dyDescent="0.2">
      <c r="A6" s="19" t="str">
        <f>_xlfn.CONCAT("Pensiones contributivas, (INSS) a 1 de ",$A$3)</f>
        <v>Pensiones contributivas, (INSS) a 1 de DICIEMBRE de 2023</v>
      </c>
      <c r="B6" s="20">
        <f>[1]CALCULO!C239</f>
        <v>74402</v>
      </c>
      <c r="C6" s="21">
        <f>[1]CALCULO!F239</f>
        <v>1.1886628223261886</v>
      </c>
      <c r="D6" s="22">
        <f>[1]CALCULO!G239</f>
        <v>19.238944368881327</v>
      </c>
      <c r="E6" s="20">
        <f>[1]CALCULO!C819</f>
        <v>80078329.829999998</v>
      </c>
      <c r="F6" s="21">
        <f>[1]CALCULO!F819</f>
        <v>11.337670612226495</v>
      </c>
      <c r="G6" s="23">
        <f>[1]CALCULO!G819</f>
        <v>207.06735474211715</v>
      </c>
      <c r="H6" s="24"/>
    </row>
    <row r="7" spans="1:9" x14ac:dyDescent="0.2">
      <c r="A7" s="25" t="s">
        <v>9</v>
      </c>
      <c r="B7" s="26">
        <f>[1]CALCULO!C240</f>
        <v>6715</v>
      </c>
      <c r="C7" s="27">
        <f>[1]CALCULO!F240</f>
        <v>-3.0464914813745305</v>
      </c>
      <c r="D7" s="28">
        <f>[1]CALCULO!G240</f>
        <v>1.7363714878234202</v>
      </c>
      <c r="E7" s="26">
        <f>[1]CALCULO!C820</f>
        <v>7020211.6100000003</v>
      </c>
      <c r="F7" s="27">
        <f>[1]CALCULO!F820</f>
        <v>5.686418202928146</v>
      </c>
      <c r="G7" s="29">
        <f>[1]CALCULO!G820</f>
        <v>18.152934144588158</v>
      </c>
    </row>
    <row r="8" spans="1:9" x14ac:dyDescent="0.2">
      <c r="A8" s="30" t="s">
        <v>10</v>
      </c>
      <c r="B8" s="31">
        <f>[1]CALCULO!C241</f>
        <v>45422</v>
      </c>
      <c r="C8" s="32">
        <f>[1]CALCULO!F241</f>
        <v>2.4540984346100059</v>
      </c>
      <c r="D8" s="33">
        <f>[1]CALCULO!G241</f>
        <v>11.745266674596484</v>
      </c>
      <c r="E8" s="31">
        <f>[1]CALCULO!C821</f>
        <v>56187595.990000002</v>
      </c>
      <c r="F8" s="32">
        <f>[1]CALCULO!F821</f>
        <v>12.779963758572082</v>
      </c>
      <c r="G8" s="34">
        <f>[1]CALCULO!G821</f>
        <v>145.29045368038354</v>
      </c>
    </row>
    <row r="9" spans="1:9" x14ac:dyDescent="0.2">
      <c r="A9" s="30" t="s">
        <v>11</v>
      </c>
      <c r="B9" s="31">
        <f>[1]CALCULO!C242</f>
        <v>18586</v>
      </c>
      <c r="C9" s="35">
        <f>[1]CALCULO!F242</f>
        <v>-0.12359610940942554</v>
      </c>
      <c r="D9" s="33">
        <f>[1]CALCULO!G242</f>
        <v>4.8059866675630811</v>
      </c>
      <c r="E9" s="31">
        <f>[1]CALCULO!C822</f>
        <v>15023032.619999999</v>
      </c>
      <c r="F9" s="35">
        <f>[1]CALCULO!F822</f>
        <v>8.9338497381674689</v>
      </c>
      <c r="G9" s="34">
        <f>[1]CALCULO!G822</f>
        <v>38.846709608353201</v>
      </c>
    </row>
    <row r="10" spans="1:9" x14ac:dyDescent="0.2">
      <c r="A10" s="30" t="s">
        <v>12</v>
      </c>
      <c r="B10" s="31">
        <f>[1]CALCULO!C243</f>
        <v>2930</v>
      </c>
      <c r="C10" s="27">
        <f>[1]CALCULO!F243</f>
        <v>0</v>
      </c>
      <c r="D10" s="33">
        <f>[1]CALCULO!G243</f>
        <v>0.75764236177552069</v>
      </c>
      <c r="E10" s="31">
        <f>[1]CALCULO!C823</f>
        <v>1393114.95</v>
      </c>
      <c r="F10" s="27">
        <f>[1]CALCULO!F823</f>
        <v>9.42174413796441</v>
      </c>
      <c r="G10" s="34">
        <f>[1]CALCULO!G823</f>
        <v>3.6023307199412504</v>
      </c>
    </row>
    <row r="11" spans="1:9" x14ac:dyDescent="0.2">
      <c r="A11" s="36" t="s">
        <v>13</v>
      </c>
      <c r="B11" s="31">
        <f>[1]CALCULO!C244</f>
        <v>749</v>
      </c>
      <c r="C11" s="37">
        <f>[1]CALCULO!F244</f>
        <v>2.7434842249657065</v>
      </c>
      <c r="D11" s="33">
        <f>[1]CALCULO!G244</f>
        <v>0.19367717712282081</v>
      </c>
      <c r="E11" s="31">
        <f>[1]CALCULO!C824</f>
        <v>454374.66</v>
      </c>
      <c r="F11" s="37">
        <f>[1]CALCULO!F824</f>
        <v>14.546520228520917</v>
      </c>
      <c r="G11" s="34">
        <f>[1]CALCULO!G824</f>
        <v>1.174926588851021</v>
      </c>
    </row>
    <row r="12" spans="1:9" x14ac:dyDescent="0.2">
      <c r="A12" s="38" t="s">
        <v>14</v>
      </c>
      <c r="B12" s="39">
        <f>[1]CALCULO!C245</f>
        <v>4058</v>
      </c>
      <c r="C12" s="40">
        <f>[1]CALCULO!F245</f>
        <v>-0.36827890989442669</v>
      </c>
      <c r="D12" s="41">
        <f>[1]CALCULO!G245</f>
        <v>1.0493217420085539</v>
      </c>
      <c r="E12" s="39">
        <f>[1]CALCULO!C825</f>
        <v>2044692.83</v>
      </c>
      <c r="F12" s="40">
        <f>[1]CALCULO!F825</f>
        <v>0.19164518507042799</v>
      </c>
      <c r="G12" s="41">
        <f>[1]CALCULO!G825</f>
        <v>5.2871873884869389</v>
      </c>
    </row>
    <row r="13" spans="1:9" x14ac:dyDescent="0.2">
      <c r="A13" s="42" t="s">
        <v>10</v>
      </c>
      <c r="B13" s="43">
        <f>[1]CALCULO!C246</f>
        <v>2059</v>
      </c>
      <c r="C13" s="27">
        <f>[1]CALCULO!F246</f>
        <v>1.9306930693069306</v>
      </c>
      <c r="D13" s="44">
        <f>[1]CALCULO!G246</f>
        <v>0.53241830132962353</v>
      </c>
      <c r="E13" s="43">
        <f>[1]CALCULO!C826</f>
        <v>991733.87</v>
      </c>
      <c r="F13" s="27">
        <f>[1]CALCULO!F826</f>
        <v>2.4397511992101633</v>
      </c>
      <c r="G13" s="44">
        <f>[1]CALCULO!G826</f>
        <v>2.5644354659371236</v>
      </c>
    </row>
    <row r="14" spans="1:9" x14ac:dyDescent="0.2">
      <c r="A14" s="45" t="s">
        <v>15</v>
      </c>
      <c r="B14" s="31">
        <f>[1]CALCULO!C247</f>
        <v>1999</v>
      </c>
      <c r="C14" s="32">
        <f>[1]CALCULO!F247</f>
        <v>-2.6302971261568433</v>
      </c>
      <c r="D14" s="28">
        <f>[1]CALCULO!G247</f>
        <v>0.51690344067893035</v>
      </c>
      <c r="E14" s="31">
        <f>[1]CALCULO!C827</f>
        <v>1052958.96</v>
      </c>
      <c r="F14" s="32">
        <f>[1]CALCULO!F827</f>
        <v>-1.8373373265683433</v>
      </c>
      <c r="G14" s="29">
        <f>[1]CALCULO!G827</f>
        <v>2.7227519225498154</v>
      </c>
    </row>
    <row r="15" spans="1:9" x14ac:dyDescent="0.2">
      <c r="A15" s="38" t="s">
        <v>16</v>
      </c>
      <c r="B15" s="39">
        <f>[1]CALCULO!C248</f>
        <v>36</v>
      </c>
      <c r="C15" s="40">
        <f>[1]CALCULO!F248</f>
        <v>-10</v>
      </c>
      <c r="D15" s="41">
        <f>[1]CALCULO!G248</f>
        <v>9.3089163904159535E-3</v>
      </c>
      <c r="E15" s="39">
        <f>[1]CALCULO!C828</f>
        <v>5133.5999999999995</v>
      </c>
      <c r="F15" s="40">
        <f>[1]CALCULO!F828</f>
        <v>-4.6671074036383198</v>
      </c>
      <c r="G15" s="41">
        <f>[1]CALCULO!G828</f>
        <v>1.3274514772733148E-2</v>
      </c>
    </row>
    <row r="16" spans="1:9" x14ac:dyDescent="0.2">
      <c r="A16" s="42" t="s">
        <v>17</v>
      </c>
      <c r="B16" s="43">
        <f>[1]CALCULO!C249</f>
        <v>30</v>
      </c>
      <c r="C16" s="46">
        <f>[1]CALCULO!F249</f>
        <v>-11.76470588235294</v>
      </c>
      <c r="D16" s="44">
        <f>[1]CALCULO!G249</f>
        <v>7.7574303253466282E-3</v>
      </c>
      <c r="E16" s="43">
        <f>[1]CALCULO!C829</f>
        <v>4293.95</v>
      </c>
      <c r="F16" s="46">
        <f>[1]CALCULO!F829</f>
        <v>-14.704760618328169</v>
      </c>
      <c r="G16" s="44">
        <f>[1]CALCULO!G829</f>
        <v>1.110333931517405E-2</v>
      </c>
    </row>
    <row r="17" spans="1:7" x14ac:dyDescent="0.2">
      <c r="A17" s="47" t="s">
        <v>18</v>
      </c>
      <c r="B17" s="26">
        <f>[1]CALCULO!C250</f>
        <v>5</v>
      </c>
      <c r="C17" s="27">
        <f>[1]CALCULO!F250</f>
        <v>-16.666666666666664</v>
      </c>
      <c r="D17" s="48">
        <f>[1]CALCULO!G250</f>
        <v>1.2929050542244381E-3</v>
      </c>
      <c r="E17" s="26">
        <f>[1]CALCULO!C830</f>
        <v>292.25</v>
      </c>
      <c r="F17" s="27">
        <f>[1]CALCULO!F830</f>
        <v>-16.666666666666664</v>
      </c>
      <c r="G17" s="49">
        <f>[1]CALCULO!G830</f>
        <v>7.5570300419418399E-4</v>
      </c>
    </row>
    <row r="18" spans="1:7" x14ac:dyDescent="0.2">
      <c r="A18" s="45" t="s">
        <v>19</v>
      </c>
      <c r="B18" s="50">
        <f>[1]CALCULO!C251</f>
        <v>1</v>
      </c>
      <c r="C18" s="37">
        <v>0</v>
      </c>
      <c r="D18" s="28">
        <f>[1]CALCULO!G251</f>
        <v>2.5858101084488757E-4</v>
      </c>
      <c r="E18" s="50">
        <f>[1]CALCULO!C831</f>
        <v>547.4</v>
      </c>
      <c r="F18" s="37">
        <v>0</v>
      </c>
      <c r="G18" s="29">
        <f>[1]CALCULO!G831</f>
        <v>1.4154724533649147E-3</v>
      </c>
    </row>
    <row r="19" spans="1:7" x14ac:dyDescent="0.2">
      <c r="A19" s="38" t="s">
        <v>20</v>
      </c>
      <c r="B19" s="51">
        <f>[1]CALCULO!C252</f>
        <v>0</v>
      </c>
      <c r="C19" s="52">
        <v>0</v>
      </c>
      <c r="D19" s="41">
        <f>[1]CALCULO!G252</f>
        <v>0</v>
      </c>
      <c r="E19" s="51">
        <f>[1]CALCULO!C832</f>
        <v>0</v>
      </c>
      <c r="F19" s="52">
        <v>0</v>
      </c>
      <c r="G19" s="41">
        <f>[1]CALCULO!G832</f>
        <v>0</v>
      </c>
    </row>
    <row r="20" spans="1:7" x14ac:dyDescent="0.2">
      <c r="A20" s="42" t="s">
        <v>21</v>
      </c>
      <c r="B20" s="43">
        <f>[1]CALCULO!C253</f>
        <v>0</v>
      </c>
      <c r="C20" s="53">
        <v>0</v>
      </c>
      <c r="D20" s="44">
        <f>[1]CALCULO!G253</f>
        <v>0</v>
      </c>
      <c r="E20" s="43">
        <f>[1]CALCULO!C833</f>
        <v>0</v>
      </c>
      <c r="F20" s="53">
        <v>0</v>
      </c>
      <c r="G20" s="44">
        <f>[1]CALCULO!G833</f>
        <v>0</v>
      </c>
    </row>
    <row r="21" spans="1:7" x14ac:dyDescent="0.2">
      <c r="A21" s="45" t="s">
        <v>22</v>
      </c>
      <c r="B21" s="50">
        <f>[1]CALCULO!C254</f>
        <v>0</v>
      </c>
      <c r="C21" s="27">
        <v>0</v>
      </c>
      <c r="D21" s="33">
        <f>[1]CALCULO!G254</f>
        <v>0</v>
      </c>
      <c r="E21" s="50">
        <f>[1]CALCULO!C834</f>
        <v>0</v>
      </c>
      <c r="F21" s="27">
        <v>0</v>
      </c>
      <c r="G21" s="34">
        <f>[1]CALCULO!G834</f>
        <v>0</v>
      </c>
    </row>
    <row r="22" spans="1:7" x14ac:dyDescent="0.2">
      <c r="A22" s="38" t="s">
        <v>23</v>
      </c>
      <c r="B22" s="51">
        <f>[1]CALCULO!C255</f>
        <v>18786</v>
      </c>
      <c r="C22" s="40">
        <f>[1]CALCULO!F255</f>
        <v>6.7447014034888344</v>
      </c>
      <c r="D22" s="54">
        <f>[1]CALCULO!G255</f>
        <v>4.8577028697320586</v>
      </c>
      <c r="E22" s="51">
        <f>[1]CALCULO!C835</f>
        <v>17586200</v>
      </c>
      <c r="F22" s="40">
        <f>[1]CALCULO!F835</f>
        <v>10.542460242629959</v>
      </c>
      <c r="G22" s="54">
        <f>[1]CALCULO!G835</f>
        <v>45.47457372920362</v>
      </c>
    </row>
    <row r="23" spans="1:7" x14ac:dyDescent="0.2">
      <c r="A23" s="25" t="s">
        <v>24</v>
      </c>
      <c r="B23" s="43">
        <f>[1]CALCULO!C256</f>
        <v>7893</v>
      </c>
      <c r="C23" s="27">
        <f>[1]CALCULO!F256</f>
        <v>5.0858740513912926</v>
      </c>
      <c r="D23" s="28">
        <f>[1]CALCULO!G256</f>
        <v>2.0409799185986977</v>
      </c>
      <c r="E23" s="43">
        <f>[1]CALCULO!C836</f>
        <v>10697400</v>
      </c>
      <c r="F23" s="27">
        <f>[1]CALCULO!F836</f>
        <v>8.9437021345934493</v>
      </c>
      <c r="G23" s="29">
        <f>[1]CALCULO!G836</f>
        <v>27.661445054121007</v>
      </c>
    </row>
    <row r="24" spans="1:7" x14ac:dyDescent="0.2">
      <c r="A24" s="36" t="s">
        <v>25</v>
      </c>
      <c r="B24" s="50">
        <f>[1]CALCULO!C257</f>
        <v>10893</v>
      </c>
      <c r="C24" s="37">
        <f>[1]CALCULO!F257</f>
        <v>7.9797779540047573</v>
      </c>
      <c r="D24" s="55">
        <f>[1]CALCULO!G257</f>
        <v>2.8167229511333605</v>
      </c>
      <c r="E24" s="50">
        <f>[1]CALCULO!C837</f>
        <v>6888800</v>
      </c>
      <c r="F24" s="37">
        <f>[1]CALCULO!F837</f>
        <v>13.120299517225526</v>
      </c>
      <c r="G24" s="55">
        <f>[1]CALCULO!G837</f>
        <v>17.813128675082616</v>
      </c>
    </row>
    <row r="25" spans="1:7" ht="13.5" thickBot="1" x14ac:dyDescent="0.25">
      <c r="A25" s="56" t="s">
        <v>26</v>
      </c>
      <c r="B25" s="57">
        <f>[1]CALCULO!C258</f>
        <v>7185</v>
      </c>
      <c r="C25" s="58">
        <f>[1]CALCULO!F258</f>
        <v>-11.318193038755862</v>
      </c>
      <c r="D25" s="59">
        <f>[1]CALCULO!G258</f>
        <v>1.8579045629205173</v>
      </c>
      <c r="E25" s="57">
        <f>[1]CALCULO!C838</f>
        <v>2911746.75</v>
      </c>
      <c r="F25" s="58">
        <f>[1]CALCULO!F838</f>
        <v>8.2495957444214554</v>
      </c>
      <c r="G25" s="60">
        <f>[1]CALCULO!G838</f>
        <v>7.5292241793931618</v>
      </c>
    </row>
    <row r="26" spans="1:7" ht="14.25" thickTop="1" thickBot="1" x14ac:dyDescent="0.25">
      <c r="A26" s="61" t="s">
        <v>27</v>
      </c>
      <c r="B26" s="62">
        <f>[1]CALCULO!C261</f>
        <v>104467</v>
      </c>
      <c r="C26" s="63">
        <f>[1]CALCULO!F261</f>
        <v>1.0886183739428306</v>
      </c>
      <c r="D26" s="64">
        <f>[1]CALCULO!G261</f>
        <v>27.013182459932871</v>
      </c>
      <c r="E26" s="65">
        <f>[1]CALCULO!C841</f>
        <v>102626103.00999999</v>
      </c>
      <c r="F26" s="63">
        <f>[1]CALCULO!F841</f>
        <v>10.864614785040047</v>
      </c>
      <c r="G26" s="66">
        <f>[1]CALCULO!G841</f>
        <v>265.37161455397359</v>
      </c>
    </row>
    <row r="27" spans="1:7" ht="13.5" thickTop="1" x14ac:dyDescent="0.2">
      <c r="A27" s="67"/>
      <c r="B27" s="67"/>
      <c r="C27" s="67"/>
      <c r="D27" s="67"/>
      <c r="E27" s="67"/>
      <c r="F27" s="67"/>
      <c r="G27" s="67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A29" s="68"/>
      <c r="B29" s="68"/>
      <c r="C29" s="68"/>
      <c r="D29" s="68"/>
      <c r="E29" s="68"/>
      <c r="F29" s="68"/>
      <c r="G29" s="68"/>
    </row>
  </sheetData>
  <mergeCells count="7">
    <mergeCell ref="A27:G29"/>
    <mergeCell ref="A1:G1"/>
    <mergeCell ref="A2:G2"/>
    <mergeCell ref="A3:G3"/>
    <mergeCell ref="A4:A5"/>
    <mergeCell ref="B4:D4"/>
    <mergeCell ref="E4:G4"/>
  </mergeCells>
  <pageMargins left="0.94488188976377963" right="0.74803149606299213" top="0.98425196850393704" bottom="0.98425196850393704" header="0" footer="0"/>
  <pageSetup paperSize="9" scale="92" orientation="landscape" r:id="rId1"/>
  <headerFooter alignWithMargins="0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ALBACETE</vt:lpstr>
      <vt:lpstr>ALBACETE!Área_de_impresión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2024-02-20T16:28:38Z</dcterms:created>
  <dcterms:modified xsi:type="dcterms:W3CDTF">2024-02-20T16:28:38Z</dcterms:modified>
</cp:coreProperties>
</file>