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NUEVO TRABAJO PRUEBAS\2023\12. Diciembre\ExtractSheet\"/>
    </mc:Choice>
  </mc:AlternateContent>
  <xr:revisionPtr revIDLastSave="0" documentId="8_{EED5D17B-61B9-43A3-B961-CB64296CE819}" xr6:coauthVersionLast="47" xr6:coauthVersionMax="47" xr10:uidLastSave="{00000000-0000-0000-0000-000000000000}"/>
  <bookViews>
    <workbookView xWindow="-120" yWindow="-120" windowWidth="20730" windowHeight="11310" xr2:uid="{34EF73A4-1E06-445E-9998-002AFCB09AAA}"/>
  </bookViews>
  <sheets>
    <sheet name="CUENCA" sheetId="1" r:id="rId1"/>
  </sheets>
  <externalReferences>
    <externalReference r:id="rId2"/>
  </externalReferences>
  <definedNames>
    <definedName name="_xlnm.Print_Area" localSheetId="0">CUENCA!$A$1:$G$27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E21" i="1"/>
  <c r="D21" i="1"/>
  <c r="B21" i="1"/>
  <c r="G20" i="1"/>
  <c r="E20" i="1"/>
  <c r="D20" i="1"/>
  <c r="B20" i="1"/>
  <c r="G19" i="1"/>
  <c r="E19" i="1"/>
  <c r="D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  <c r="A3" i="1"/>
  <c r="A6" i="1" s="1"/>
</calcChain>
</file>

<file path=xl/sharedStrings.xml><?xml version="1.0" encoding="utf-8"?>
<sst xmlns="http://schemas.openxmlformats.org/spreadsheetml/2006/main" count="31" uniqueCount="28">
  <si>
    <t>RESUMEN DE PRESTACIONES DE PROTECCIÓN SOCIAL</t>
  </si>
  <si>
    <t>CUENCA</t>
  </si>
  <si>
    <t>Variables</t>
  </si>
  <si>
    <t>Prestaciones de Beneficiarios</t>
  </si>
  <si>
    <t>Gasto de Prestaciones (€)</t>
  </si>
  <si>
    <t>Dato
 Actual</t>
  </si>
  <si>
    <t>Variación
Relativa Interanual</t>
  </si>
  <si>
    <t>Prestaciones
sobre Población 
Total</t>
  </si>
  <si>
    <t>Gasto
sobre Población
 Total</t>
  </si>
  <si>
    <t xml:space="preserve">Incapacidad permanente </t>
  </si>
  <si>
    <t>Jubilación</t>
  </si>
  <si>
    <t>Viudedad</t>
  </si>
  <si>
    <t>Orfandad</t>
  </si>
  <si>
    <t>Favor Familiar</t>
  </si>
  <si>
    <t>Pensiones no contributivas, (IMSERSO)</t>
  </si>
  <si>
    <t>Invalidez</t>
  </si>
  <si>
    <t>Prestaciones LISMI, (IMSERSO)</t>
  </si>
  <si>
    <t>Subsidio de Garantía de Ingresos Mínimos</t>
  </si>
  <si>
    <t>Subsidio por Ayuda a Tercera Persona</t>
  </si>
  <si>
    <t>Subsidio de Mov. y Comp. Gtos Transportes</t>
  </si>
  <si>
    <t>Pensiones asistenciales, (MEYSS)</t>
  </si>
  <si>
    <t>Enfermedad</t>
  </si>
  <si>
    <t>Vejez</t>
  </si>
  <si>
    <t>Prestaciones por desempleo, (SPEE)</t>
  </si>
  <si>
    <t>Nivel contributivo</t>
  </si>
  <si>
    <t xml:space="preserve">Nivel asistencial </t>
  </si>
  <si>
    <t>Asignación económica por hijo a cargo, (INSS)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</si>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</sst>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0"/>
      <name val="Arial"/>
    </font>
    <font>
      <b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sz val="10"/>
      <color theme="6" tint="-0.249977111117893"/>
      <name val="Calibri"/>
      <family val="2"/>
      <scheme val="minor"/>
    </font>
    <font>
      <sz val="10"/>
      <color theme="6" tint="0.39997558519241921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b/>
      <sz val="8"/>
      <color theme="6" tint="-0.499984740745262"/>
      <name val="Calibri"/>
      <family val="2"/>
      <scheme val="minor"/>
    </font>
    <font>
      <sz val="8"/>
      <color theme="6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gradientFill degree="270">
        <stop position="0">
          <color theme="6" tint="-0.25098422193060094"/>
        </stop>
        <stop position="1">
          <color theme="6" tint="-0.49803155613879818"/>
        </stop>
      </gradientFill>
    </fill>
    <fill>
      <gradientFill degree="270">
        <stop position="0">
          <color theme="6" tint="0.40000610370189521"/>
        </stop>
        <stop position="1">
          <color theme="6" tint="-0.25098422193060094"/>
        </stop>
      </gradientFill>
    </fill>
    <fill>
      <gradientFill degree="90">
        <stop position="0">
          <color theme="6" tint="0.40000610370189521"/>
        </stop>
        <stop position="1">
          <color theme="6" tint="0.59999389629810485"/>
        </stop>
      </gradientFill>
    </fill>
    <fill>
      <patternFill patternType="solid">
        <fgColor theme="6" tint="0.39997558519241921"/>
        <bgColor indexed="64"/>
      </patternFill>
    </fill>
    <fill>
      <gradientFill>
        <stop position="0">
          <color theme="6" tint="0.40000610370189521"/>
        </stop>
        <stop position="1">
          <color theme="6" tint="0.80001220740379042"/>
        </stop>
      </gradientFill>
    </fill>
    <fill>
      <patternFill patternType="solid">
        <fgColor theme="6" tint="0.79998168889431442"/>
        <bgColor indexed="64"/>
      </patternFill>
    </fill>
    <fill>
      <gradientFill>
        <stop position="0">
          <color theme="6" tint="0.59999389629810485"/>
        </stop>
        <stop position="1">
          <color theme="0"/>
        </stop>
      </gradientFill>
    </fill>
    <fill>
      <patternFill patternType="solid">
        <fgColor indexed="9"/>
        <bgColor indexed="64"/>
      </patternFill>
    </fill>
    <fill>
      <gradientFill>
        <stop position="0">
          <color theme="6" tint="-0.49803155613879818"/>
        </stop>
        <stop position="1">
          <color theme="6" tint="-0.25098422193060094"/>
        </stop>
      </gradientFill>
    </fill>
    <fill>
      <patternFill patternType="solid">
        <fgColor theme="6" tint="-0.249977111117893"/>
        <bgColor indexed="64"/>
      </patternFill>
    </fill>
  </fills>
  <borders count="63">
    <border>
      <left/>
      <right/>
      <top/>
      <bottom/>
      <diagonal/>
    </border>
    <border>
      <left style="double">
        <color theme="6" tint="-0.249977111117893"/>
      </left>
      <right/>
      <top/>
      <bottom style="thick">
        <color theme="6" tint="0.79998168889431442"/>
      </bottom>
      <diagonal/>
    </border>
    <border>
      <left/>
      <right/>
      <top/>
      <bottom style="thick">
        <color theme="6" tint="0.79998168889431442"/>
      </bottom>
      <diagonal/>
    </border>
    <border>
      <left/>
      <right style="double">
        <color theme="6" tint="-0.249977111117893"/>
      </right>
      <top/>
      <bottom style="thick">
        <color theme="6" tint="0.79998168889431442"/>
      </bottom>
      <diagonal/>
    </border>
    <border>
      <left/>
      <right/>
      <top style="thick">
        <color theme="6" tint="0.79998168889431442"/>
      </top>
      <bottom/>
      <diagonal/>
    </border>
    <border>
      <left/>
      <right/>
      <top style="thick">
        <color theme="6" tint="0.59999389629810485"/>
      </top>
      <bottom/>
      <diagonal/>
    </border>
    <border>
      <left style="medium">
        <color indexed="64"/>
      </left>
      <right style="double">
        <color theme="6" tint="0.39997558519241921"/>
      </right>
      <top style="thin">
        <color theme="6" tint="0.59999389629810485"/>
      </top>
      <bottom/>
      <diagonal/>
    </border>
    <border>
      <left/>
      <right/>
      <top style="thin">
        <color theme="6" tint="0.59999389629810485"/>
      </top>
      <bottom/>
      <diagonal/>
    </border>
    <border>
      <left/>
      <right style="medium">
        <color theme="6" tint="0.39997558519241921"/>
      </right>
      <top style="thin">
        <color theme="6" tint="0.59999389629810485"/>
      </top>
      <bottom/>
      <diagonal/>
    </border>
    <border>
      <left style="medium">
        <color theme="6" tint="0.39997558519241921"/>
      </left>
      <right/>
      <top style="thin">
        <color theme="6" tint="0.59999389629810485"/>
      </top>
      <bottom style="double">
        <color theme="6" tint="0.79998168889431442"/>
      </bottom>
      <diagonal/>
    </border>
    <border>
      <left/>
      <right/>
      <top style="thin">
        <color theme="6" tint="0.59999389629810485"/>
      </top>
      <bottom style="double">
        <color theme="6" tint="0.79998168889431442"/>
      </bottom>
      <diagonal/>
    </border>
    <border>
      <left/>
      <right style="thin">
        <color theme="6" tint="0.39997558519241921"/>
      </right>
      <top style="thin">
        <color theme="6" tint="0.59999389629810485"/>
      </top>
      <bottom style="double">
        <color theme="6" tint="0.79998168889431442"/>
      </bottom>
      <diagonal/>
    </border>
    <border>
      <left style="double">
        <color theme="6" tint="0.79998168889431442"/>
      </left>
      <right/>
      <top/>
      <bottom/>
      <diagonal/>
    </border>
    <border>
      <left style="medium">
        <color indexed="64"/>
      </left>
      <right/>
      <top/>
      <bottom style="double">
        <color theme="6" tint="-0.249977111117893"/>
      </bottom>
      <diagonal/>
    </border>
    <border>
      <left style="double">
        <color theme="6" tint="0.79998168889431442"/>
      </left>
      <right style="thin">
        <color theme="6" tint="0.79998168889431442"/>
      </right>
      <top style="double">
        <color theme="6" tint="0.79998168889431442"/>
      </top>
      <bottom style="double">
        <color theme="6" tint="-0.249977111117893"/>
      </bottom>
      <diagonal/>
    </border>
    <border>
      <left style="thin">
        <color theme="6" tint="0.79998168889431442"/>
      </left>
      <right/>
      <top style="double">
        <color theme="6" tint="0.79998168889431442"/>
      </top>
      <bottom style="double">
        <color theme="6" tint="-0.249977111117893"/>
      </bottom>
      <diagonal/>
    </border>
    <border>
      <left style="thin">
        <color theme="6" tint="0.79998168889431442"/>
      </left>
      <right style="double">
        <color theme="6" tint="0.39997558519241921"/>
      </right>
      <top style="double">
        <color theme="6" tint="0.79998168889431442"/>
      </top>
      <bottom style="double">
        <color theme="6" tint="-0.249977111117893"/>
      </bottom>
      <diagonal/>
    </border>
    <border>
      <left style="double">
        <color theme="6" tint="-0.249977111117893"/>
      </left>
      <right style="double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/>
      <right style="thin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double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/>
      <right style="double">
        <color theme="6" tint="0.39997558519241921"/>
      </right>
      <top style="double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/>
      <top/>
      <bottom/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-0.249977111117893"/>
      </top>
      <bottom/>
      <diagonal/>
    </border>
    <border>
      <left/>
      <right style="thin">
        <color theme="6" tint="0.39997558519241921"/>
      </right>
      <top/>
      <bottom/>
      <diagonal/>
    </border>
    <border>
      <left style="thin">
        <color theme="6" tint="0.39997558519241921"/>
      </left>
      <right style="thin">
        <color theme="6" tint="0.39997558519241921"/>
      </right>
      <top/>
      <bottom/>
      <diagonal/>
    </border>
    <border>
      <left style="thin">
        <color theme="6" tint="0.39997558519241921"/>
      </left>
      <right style="double">
        <color theme="6" tint="0.39997558519241921"/>
      </right>
      <top/>
      <bottom/>
      <diagonal/>
    </border>
    <border>
      <left/>
      <right style="double">
        <color theme="6" tint="0.39997558519241921"/>
      </right>
      <top/>
      <bottom/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0.39997558519241921"/>
      </top>
      <bottom/>
      <diagonal/>
    </border>
    <border>
      <left/>
      <right style="thin">
        <color theme="6" tint="0.39997558519241921"/>
      </right>
      <top style="thin">
        <color theme="0" tint="-0.14999847407452621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0" tint="-0.14999847407452621"/>
      </top>
      <bottom/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0" tint="-0.14999847407452621"/>
      </top>
      <bottom/>
      <diagonal/>
    </border>
    <border>
      <left/>
      <right style="double">
        <color theme="6" tint="0.39997558519241921"/>
      </right>
      <top style="thin">
        <color theme="0" tint="-0.14999847407452621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0" tint="-0.14999847407452621"/>
      </top>
      <bottom style="thin">
        <color theme="0" tint="-0.14999847407452621"/>
      </bottom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0.39997558519241921"/>
      </top>
      <bottom style="thin">
        <color theme="6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0" tint="-0.14999847407452621"/>
      </top>
      <bottom style="thin">
        <color theme="6" tint="-0.249977111117893"/>
      </bottom>
      <diagonal/>
    </border>
    <border>
      <left/>
      <right style="thin">
        <color theme="6" tint="0.39997558519241921"/>
      </right>
      <top style="thin">
        <color theme="6" tint="-0.249977111117893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/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-0.249977111117893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-0.249977111117893"/>
      </top>
      <bottom style="thin">
        <color theme="0" tint="-0.149998474074526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 style="thin">
        <color theme="0" tint="-0.14999847407452621"/>
      </bottom>
      <diagonal/>
    </border>
    <border>
      <left style="double">
        <color theme="6" tint="-0.249977111117893"/>
      </left>
      <right style="double">
        <color theme="6" tint="0.39997558519241921"/>
      </right>
      <top/>
      <bottom style="thin">
        <color theme="0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/>
      <bottom style="thin">
        <color theme="0" tint="-0.14999847407452621"/>
      </bottom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double">
        <color theme="6" tint="0.399975585192419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6" tint="0.39997558519241921"/>
      </right>
      <top style="thin">
        <color theme="0" tint="-0.14999847407452621"/>
      </top>
      <bottom style="thin">
        <color theme="6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-0.249977111117893"/>
      </top>
      <bottom style="thin">
        <color theme="0" tint="-0.149998474074526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0" tint="-0.14999847407452621"/>
      </top>
      <bottom style="thin">
        <color theme="6" tint="-0.249977111117893"/>
      </bottom>
      <diagonal/>
    </border>
    <border>
      <left style="double">
        <color theme="6" tint="-0.249977111117893"/>
      </left>
      <right style="double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 style="thin">
        <color theme="6" tint="0.39997558519241921"/>
      </left>
      <right style="double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/>
      <right style="double">
        <color theme="6" tint="0.39997558519241921"/>
      </right>
      <top style="thin">
        <color theme="6" tint="-0.249977111117893"/>
      </top>
      <bottom style="double">
        <color theme="6" tint="0.39997558519241921"/>
      </bottom>
      <diagonal/>
    </border>
    <border>
      <left style="double">
        <color theme="6" tint="-0.249977111117893"/>
      </left>
      <right/>
      <top style="double">
        <color theme="6" tint="0.39997558519241921"/>
      </top>
      <bottom style="double">
        <color theme="6" tint="0.39997558519241921"/>
      </bottom>
      <diagonal/>
    </border>
    <border>
      <left style="double">
        <color theme="6" tint="0.39997558519241921"/>
      </left>
      <right style="thin">
        <color theme="6" tint="0.59999389629810485"/>
      </right>
      <top style="double">
        <color theme="6" tint="0.39997558519241921"/>
      </top>
      <bottom style="double">
        <color theme="6" tint="0.39997558519241921"/>
      </bottom>
      <diagonal/>
    </border>
    <border>
      <left style="thin">
        <color theme="6" tint="0.59999389629810485"/>
      </left>
      <right style="thin">
        <color theme="6" tint="0.59999389629810485"/>
      </right>
      <top style="double">
        <color theme="6" tint="0.39997558519241921"/>
      </top>
      <bottom style="double">
        <color theme="6" tint="0.39997558519241921"/>
      </bottom>
      <diagonal/>
    </border>
    <border>
      <left style="thin">
        <color theme="6" tint="0.59999389629810485"/>
      </left>
      <right style="medium">
        <color theme="6" tint="-0.249977111117893"/>
      </right>
      <top style="double">
        <color theme="6" tint="0.39997558519241921"/>
      </top>
      <bottom style="double">
        <color theme="6" tint="0.39997558519241921"/>
      </bottom>
      <diagonal/>
    </border>
    <border>
      <left/>
      <right style="thin">
        <color theme="6" tint="0.59999389629810485"/>
      </right>
      <top style="double">
        <color theme="6" tint="0.39997558519241921"/>
      </top>
      <bottom style="double">
        <color theme="6" tint="0.39997558519241921"/>
      </bottom>
      <diagonal/>
    </border>
    <border>
      <left style="thin">
        <color theme="6" tint="0.59999389629810485"/>
      </left>
      <right style="double">
        <color theme="6" tint="0.39997558519241921"/>
      </right>
      <top style="double">
        <color theme="6" tint="0.39997558519241921"/>
      </top>
      <bottom style="double">
        <color theme="6" tint="0.39997558519241921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1" xfId="0" applyFont="1" applyFill="1" applyBorder="1" applyAlignment="1">
      <alignment horizontal="left" indent="2"/>
    </xf>
    <xf numFmtId="0" fontId="2" fillId="2" borderId="2" xfId="0" applyFont="1" applyFill="1" applyBorder="1" applyAlignment="1">
      <alignment horizontal="left" indent="2"/>
    </xf>
    <xf numFmtId="0" fontId="2" fillId="2" borderId="3" xfId="0" applyFont="1" applyFill="1" applyBorder="1" applyAlignment="1">
      <alignment horizontal="left" indent="2"/>
    </xf>
    <xf numFmtId="0" fontId="3" fillId="0" borderId="0" xfId="0" applyFont="1"/>
    <xf numFmtId="0" fontId="1" fillId="3" borderId="4" xfId="0" applyFont="1" applyFill="1" applyBorder="1" applyAlignment="1">
      <alignment horizontal="left" indent="2"/>
    </xf>
    <xf numFmtId="17" fontId="1" fillId="4" borderId="5" xfId="0" applyNumberFormat="1" applyFont="1" applyFill="1" applyBorder="1" applyAlignment="1">
      <alignment horizontal="left" vertical="center" indent="2"/>
    </xf>
    <xf numFmtId="0" fontId="4" fillId="5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4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wrapText="1"/>
    </xf>
    <xf numFmtId="0" fontId="5" fillId="5" borderId="16" xfId="0" applyFont="1" applyFill="1" applyBorder="1" applyAlignment="1">
      <alignment horizontal="center" wrapText="1"/>
    </xf>
    <xf numFmtId="0" fontId="6" fillId="0" borderId="0" xfId="0" applyFont="1"/>
    <xf numFmtId="0" fontId="7" fillId="7" borderId="17" xfId="0" applyFont="1" applyFill="1" applyBorder="1" applyAlignment="1">
      <alignment horizontal="left"/>
    </xf>
    <xf numFmtId="3" fontId="8" fillId="8" borderId="18" xfId="0" applyNumberFormat="1" applyFont="1" applyFill="1" applyBorder="1"/>
    <xf numFmtId="164" fontId="8" fillId="8" borderId="19" xfId="0" applyNumberFormat="1" applyFont="1" applyFill="1" applyBorder="1"/>
    <xf numFmtId="4" fontId="8" fillId="8" borderId="20" xfId="0" applyNumberFormat="1" applyFont="1" applyFill="1" applyBorder="1"/>
    <xf numFmtId="4" fontId="8" fillId="8" borderId="21" xfId="0" applyNumberFormat="1" applyFont="1" applyFill="1" applyBorder="1"/>
    <xf numFmtId="0" fontId="3" fillId="0" borderId="22" xfId="0" applyFont="1" applyBorder="1"/>
    <xf numFmtId="0" fontId="5" fillId="9" borderId="23" xfId="0" applyFont="1" applyFill="1" applyBorder="1" applyAlignment="1">
      <alignment horizontal="left" indent="2"/>
    </xf>
    <xf numFmtId="3" fontId="9" fillId="10" borderId="24" xfId="0" applyNumberFormat="1" applyFont="1" applyFill="1" applyBorder="1"/>
    <xf numFmtId="164" fontId="9" fillId="0" borderId="25" xfId="0" applyNumberFormat="1" applyFont="1" applyBorder="1"/>
    <xf numFmtId="4" fontId="9" fillId="0" borderId="26" xfId="0" applyNumberFormat="1" applyFont="1" applyBorder="1"/>
    <xf numFmtId="4" fontId="9" fillId="0" borderId="27" xfId="0" applyNumberFormat="1" applyFont="1" applyBorder="1"/>
    <xf numFmtId="0" fontId="5" fillId="9" borderId="28" xfId="0" applyFont="1" applyFill="1" applyBorder="1" applyAlignment="1">
      <alignment horizontal="left" indent="2"/>
    </xf>
    <xf numFmtId="3" fontId="9" fillId="10" borderId="29" xfId="0" applyNumberFormat="1" applyFont="1" applyFill="1" applyBorder="1"/>
    <xf numFmtId="164" fontId="9" fillId="0" borderId="30" xfId="0" applyNumberFormat="1" applyFont="1" applyBorder="1"/>
    <xf numFmtId="4" fontId="9" fillId="0" borderId="31" xfId="0" applyNumberFormat="1" applyFont="1" applyBorder="1"/>
    <xf numFmtId="4" fontId="9" fillId="0" borderId="32" xfId="0" applyNumberFormat="1" applyFont="1" applyBorder="1"/>
    <xf numFmtId="164" fontId="9" fillId="0" borderId="33" xfId="0" applyNumberFormat="1" applyFont="1" applyBorder="1"/>
    <xf numFmtId="0" fontId="5" fillId="9" borderId="34" xfId="0" applyFont="1" applyFill="1" applyBorder="1" applyAlignment="1">
      <alignment horizontal="left" indent="2"/>
    </xf>
    <xf numFmtId="164" fontId="9" fillId="0" borderId="35" xfId="0" applyNumberFormat="1" applyFont="1" applyBorder="1"/>
    <xf numFmtId="0" fontId="7" fillId="7" borderId="23" xfId="0" applyFont="1" applyFill="1" applyBorder="1" applyAlignment="1">
      <alignment horizontal="left"/>
    </xf>
    <xf numFmtId="3" fontId="8" fillId="8" borderId="36" xfId="0" applyNumberFormat="1" applyFont="1" applyFill="1" applyBorder="1"/>
    <xf numFmtId="164" fontId="8" fillId="8" borderId="37" xfId="0" applyNumberFormat="1" applyFont="1" applyFill="1" applyBorder="1"/>
    <xf numFmtId="4" fontId="8" fillId="8" borderId="38" xfId="0" applyNumberFormat="1" applyFont="1" applyFill="1" applyBorder="1"/>
    <xf numFmtId="0" fontId="5" fillId="9" borderId="39" xfId="0" applyFont="1" applyFill="1" applyBorder="1" applyAlignment="1">
      <alignment horizontal="left" indent="2"/>
    </xf>
    <xf numFmtId="3" fontId="9" fillId="10" borderId="40" xfId="0" applyNumberFormat="1" applyFont="1" applyFill="1" applyBorder="1"/>
    <xf numFmtId="4" fontId="9" fillId="0" borderId="41" xfId="0" applyNumberFormat="1" applyFont="1" applyBorder="1"/>
    <xf numFmtId="0" fontId="5" fillId="9" borderId="42" xfId="0" applyFont="1" applyFill="1" applyBorder="1" applyAlignment="1">
      <alignment horizontal="left" indent="2"/>
    </xf>
    <xf numFmtId="164" fontId="9" fillId="0" borderId="43" xfId="0" applyNumberFormat="1" applyFont="1" applyBorder="1"/>
    <xf numFmtId="0" fontId="5" fillId="9" borderId="44" xfId="0" applyFont="1" applyFill="1" applyBorder="1" applyAlignment="1">
      <alignment horizontal="left" indent="2"/>
    </xf>
    <xf numFmtId="4" fontId="9" fillId="0" borderId="45" xfId="0" applyNumberFormat="1" applyFont="1" applyBorder="1"/>
    <xf numFmtId="4" fontId="9" fillId="0" borderId="46" xfId="0" applyNumberFormat="1" applyFont="1" applyBorder="1"/>
    <xf numFmtId="3" fontId="9" fillId="10" borderId="47" xfId="0" applyNumberFormat="1" applyFont="1" applyFill="1" applyBorder="1"/>
    <xf numFmtId="3" fontId="8" fillId="8" borderId="24" xfId="0" applyNumberFormat="1" applyFont="1" applyFill="1" applyBorder="1"/>
    <xf numFmtId="164" fontId="8" fillId="8" borderId="25" xfId="0" applyNumberFormat="1" applyFont="1" applyFill="1" applyBorder="1"/>
    <xf numFmtId="164" fontId="9" fillId="0" borderId="48" xfId="0" applyNumberFormat="1" applyFont="1" applyBorder="1"/>
    <xf numFmtId="4" fontId="8" fillId="8" borderId="49" xfId="0" applyNumberFormat="1" applyFont="1" applyFill="1" applyBorder="1"/>
    <xf numFmtId="4" fontId="9" fillId="0" borderId="50" xfId="0" applyNumberFormat="1" applyFont="1" applyBorder="1"/>
    <xf numFmtId="0" fontId="7" fillId="7" borderId="51" xfId="0" applyFont="1" applyFill="1" applyBorder="1" applyAlignment="1">
      <alignment horizontal="left"/>
    </xf>
    <xf numFmtId="3" fontId="8" fillId="8" borderId="52" xfId="0" applyNumberFormat="1" applyFont="1" applyFill="1" applyBorder="1"/>
    <xf numFmtId="164" fontId="8" fillId="8" borderId="53" xfId="0" applyNumberFormat="1" applyFont="1" applyFill="1" applyBorder="1"/>
    <xf numFmtId="4" fontId="8" fillId="8" borderId="54" xfId="0" applyNumberFormat="1" applyFont="1" applyFill="1" applyBorder="1"/>
    <xf numFmtId="4" fontId="8" fillId="8" borderId="55" xfId="0" applyNumberFormat="1" applyFont="1" applyFill="1" applyBorder="1"/>
    <xf numFmtId="0" fontId="10" fillId="11" borderId="56" xfId="0" applyFont="1" applyFill="1" applyBorder="1" applyAlignment="1">
      <alignment horizontal="center"/>
    </xf>
    <xf numFmtId="3" fontId="10" fillId="12" borderId="57" xfId="0" applyNumberFormat="1" applyFont="1" applyFill="1" applyBorder="1"/>
    <xf numFmtId="164" fontId="10" fillId="12" borderId="58" xfId="0" applyNumberFormat="1" applyFont="1" applyFill="1" applyBorder="1"/>
    <xf numFmtId="4" fontId="10" fillId="12" borderId="59" xfId="0" applyNumberFormat="1" applyFont="1" applyFill="1" applyBorder="1"/>
    <xf numFmtId="3" fontId="10" fillId="12" borderId="60" xfId="0" applyNumberFormat="1" applyFont="1" applyFill="1" applyBorder="1"/>
    <xf numFmtId="4" fontId="10" fillId="12" borderId="61" xfId="0" applyNumberFormat="1" applyFont="1" applyFill="1" applyBorder="1"/>
    <xf numFmtId="0" fontId="3" fillId="0" borderId="6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NUEVO%20TRABAJO%20PRUEBAS\2023\12.%20Diciembre\RESUMENES\DATOS.xlsm" TargetMode="External"/><Relationship Id="rId1" Type="http://schemas.openxmlformats.org/officeDocument/2006/relationships/externalLinkPath" Target="/NUEVO%20TRABAJO%20PRUEBAS/2023/12.%20Diciembre/RESUMENES/DAT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"/>
      <sheetName val="CALCULO"/>
      <sheetName val="Datos_a_ant"/>
      <sheetName val="PContr"/>
      <sheetName val="PNoContr"/>
      <sheetName val="LISMI"/>
      <sheetName val="PAsis"/>
      <sheetName val="PHAC"/>
      <sheetName val="BP1.5a"/>
      <sheetName val="Tasas"/>
    </sheetNames>
    <sheetDataSet>
      <sheetData sheetId="0">
        <row r="3">
          <cell r="B3">
            <v>45261</v>
          </cell>
        </row>
        <row r="6">
          <cell r="B6" t="str">
            <v>DICIEMBRE de 2023</v>
          </cell>
        </row>
      </sheetData>
      <sheetData sheetId="1">
        <row r="7">
          <cell r="C7">
            <v>10111991</v>
          </cell>
        </row>
        <row r="239">
          <cell r="M239">
            <v>45138</v>
          </cell>
          <cell r="P239">
            <v>1.0838894611904868</v>
          </cell>
          <cell r="Q239">
            <v>22.969823418655537</v>
          </cell>
        </row>
        <row r="240">
          <cell r="M240">
            <v>6319</v>
          </cell>
          <cell r="P240">
            <v>0.63704411530498495</v>
          </cell>
          <cell r="Q240">
            <v>3.2156124370261052</v>
          </cell>
        </row>
        <row r="241">
          <cell r="M241">
            <v>25889</v>
          </cell>
          <cell r="P241">
            <v>2.1786320400994592</v>
          </cell>
          <cell r="Q241">
            <v>13.174393160653402</v>
          </cell>
        </row>
        <row r="242">
          <cell r="M242">
            <v>10975</v>
          </cell>
          <cell r="P242">
            <v>-1.0012628540501534</v>
          </cell>
          <cell r="Q242">
            <v>5.5849575085237388</v>
          </cell>
        </row>
        <row r="243">
          <cell r="M243">
            <v>1625</v>
          </cell>
          <cell r="P243">
            <v>-0.42892156862745101</v>
          </cell>
          <cell r="Q243">
            <v>0.82692992723016645</v>
          </cell>
        </row>
        <row r="244">
          <cell r="M244">
            <v>330</v>
          </cell>
          <cell r="P244">
            <v>3.125</v>
          </cell>
          <cell r="Q244">
            <v>0.16793038522212611</v>
          </cell>
        </row>
        <row r="245">
          <cell r="M245">
            <v>2133</v>
          </cell>
          <cell r="P245">
            <v>9.3852651337400284E-2</v>
          </cell>
          <cell r="Q245">
            <v>1.085440944481197</v>
          </cell>
        </row>
        <row r="246">
          <cell r="M246">
            <v>1082</v>
          </cell>
          <cell r="P246">
            <v>2.3651844843897827</v>
          </cell>
          <cell r="Q246">
            <v>0.55060811154648615</v>
          </cell>
        </row>
        <row r="247">
          <cell r="M247">
            <v>1051</v>
          </cell>
          <cell r="P247">
            <v>-2.1415270018621975</v>
          </cell>
          <cell r="Q247">
            <v>0.53483283293471073</v>
          </cell>
        </row>
        <row r="248">
          <cell r="M248">
            <v>22</v>
          </cell>
          <cell r="P248">
            <v>-12</v>
          </cell>
          <cell r="Q248">
            <v>1.1195359014808406E-2</v>
          </cell>
        </row>
        <row r="249">
          <cell r="M249">
            <v>18</v>
          </cell>
          <cell r="P249">
            <v>-18.181818181818183</v>
          </cell>
          <cell r="Q249">
            <v>9.1598391939341512E-3</v>
          </cell>
        </row>
        <row r="250">
          <cell r="M250">
            <v>2</v>
          </cell>
          <cell r="P250">
            <v>0</v>
          </cell>
          <cell r="Q250">
            <v>1.0177599104371278E-3</v>
          </cell>
        </row>
        <row r="251">
          <cell r="M251">
            <v>2</v>
          </cell>
          <cell r="P251">
            <v>100</v>
          </cell>
          <cell r="Q251">
            <v>1.0177599104371278E-3</v>
          </cell>
        </row>
        <row r="252">
          <cell r="M252">
            <v>0</v>
          </cell>
          <cell r="Q252">
            <v>0</v>
          </cell>
        </row>
        <row r="253">
          <cell r="M253">
            <v>0</v>
          </cell>
          <cell r="Q253">
            <v>0</v>
          </cell>
        </row>
        <row r="254">
          <cell r="M254">
            <v>0</v>
          </cell>
          <cell r="Q254">
            <v>0</v>
          </cell>
        </row>
        <row r="255">
          <cell r="M255">
            <v>7216</v>
          </cell>
          <cell r="P255">
            <v>7.4929241769700576</v>
          </cell>
          <cell r="Q255">
            <v>3.6720777568571576</v>
          </cell>
        </row>
        <row r="256">
          <cell r="M256">
            <v>3230</v>
          </cell>
          <cell r="P256">
            <v>2.7353689567430028</v>
          </cell>
          <cell r="Q256">
            <v>1.6436822553559616</v>
          </cell>
        </row>
        <row r="257">
          <cell r="M257">
            <v>3986</v>
          </cell>
          <cell r="P257">
            <v>11.683945082656207</v>
          </cell>
          <cell r="Q257">
            <v>2.0283955015011959</v>
          </cell>
        </row>
        <row r="258">
          <cell r="M258">
            <v>2691</v>
          </cell>
          <cell r="P258">
            <v>-11.56753204074926</v>
          </cell>
          <cell r="Q258">
            <v>1.3693959594931555</v>
          </cell>
        </row>
        <row r="261">
          <cell r="M261">
            <v>57200</v>
          </cell>
          <cell r="P261">
            <v>1.1208146236254994</v>
          </cell>
          <cell r="Q261">
            <v>29.10793343850186</v>
          </cell>
        </row>
        <row r="819">
          <cell r="M819">
            <v>45986300.839999996</v>
          </cell>
          <cell r="P819">
            <v>10.839818123272762</v>
          </cell>
          <cell r="Q819">
            <v>234.01506712126607</v>
          </cell>
        </row>
        <row r="820">
          <cell r="M820">
            <v>6099751.2199999997</v>
          </cell>
          <cell r="P820">
            <v>9.1593613094429234</v>
          </cell>
          <cell r="Q820">
            <v>31.040411276779807</v>
          </cell>
        </row>
        <row r="821">
          <cell r="M821">
            <v>30136365.579999998</v>
          </cell>
          <cell r="P821">
            <v>12.087432745729384</v>
          </cell>
          <cell r="Q821">
            <v>153.35792366800672</v>
          </cell>
        </row>
        <row r="822">
          <cell r="M822">
            <v>8749386.8699999992</v>
          </cell>
          <cell r="P822">
            <v>7.9924327818580734</v>
          </cell>
          <cell r="Q822">
            <v>44.523875985954909</v>
          </cell>
        </row>
        <row r="823">
          <cell r="M823">
            <v>798578.4</v>
          </cell>
          <cell r="P823">
            <v>9.3495055210601876</v>
          </cell>
          <cell r="Q823">
            <v>4.0638054043051248</v>
          </cell>
        </row>
        <row r="824">
          <cell r="M824">
            <v>202218.77</v>
          </cell>
          <cell r="P824">
            <v>10.860545554301732</v>
          </cell>
          <cell r="Q824">
            <v>1.0290507862195308</v>
          </cell>
        </row>
        <row r="825">
          <cell r="M825">
            <v>1083737</v>
          </cell>
          <cell r="P825">
            <v>0.43686924657811077</v>
          </cell>
          <cell r="Q825">
            <v>5.5149203602870083</v>
          </cell>
        </row>
        <row r="826">
          <cell r="M826">
            <v>528120.15</v>
          </cell>
          <cell r="P826">
            <v>4.8891139343078853</v>
          </cell>
          <cell r="Q826">
            <v>2.687497582820213</v>
          </cell>
        </row>
        <row r="827">
          <cell r="M827">
            <v>555616.85</v>
          </cell>
          <cell r="P827">
            <v>-3.4582529900188752</v>
          </cell>
          <cell r="Q827">
            <v>2.8274227774667953</v>
          </cell>
        </row>
        <row r="828">
          <cell r="M828">
            <v>2970.78</v>
          </cell>
          <cell r="P828">
            <v>-14.775289601872728</v>
          </cell>
          <cell r="Q828">
            <v>1.5117703933642056E-2</v>
          </cell>
        </row>
        <row r="829">
          <cell r="M829">
            <v>2697.48</v>
          </cell>
          <cell r="P829">
            <v>-18.181818181818183</v>
          </cell>
          <cell r="Q829">
            <v>1.3726935016029718E-2</v>
          </cell>
        </row>
        <row r="830">
          <cell r="M830">
            <v>116.9</v>
          </cell>
          <cell r="P830">
            <v>0</v>
          </cell>
          <cell r="Q830">
            <v>5.9488066765050129E-4</v>
          </cell>
        </row>
        <row r="831">
          <cell r="M831">
            <v>156.4</v>
          </cell>
          <cell r="P831">
            <v>117.22222222222223</v>
          </cell>
          <cell r="Q831">
            <v>7.9588824996183402E-4</v>
          </cell>
        </row>
        <row r="832">
          <cell r="M832">
            <v>0</v>
          </cell>
          <cell r="Q832">
            <v>0</v>
          </cell>
        </row>
        <row r="833">
          <cell r="M833">
            <v>0</v>
          </cell>
          <cell r="Q833">
            <v>0</v>
          </cell>
        </row>
        <row r="834">
          <cell r="M834">
            <v>0</v>
          </cell>
          <cell r="Q834">
            <v>0</v>
          </cell>
        </row>
        <row r="835">
          <cell r="M835">
            <v>7039799.9999999991</v>
          </cell>
          <cell r="P835">
            <v>12.963943580609429</v>
          </cell>
          <cell r="Q835">
            <v>35.824131087476459</v>
          </cell>
        </row>
        <row r="836">
          <cell r="M836">
            <v>4496799.9999999991</v>
          </cell>
          <cell r="P836">
            <v>12.490306441525931</v>
          </cell>
          <cell r="Q836">
            <v>22.883313826268378</v>
          </cell>
        </row>
        <row r="837">
          <cell r="M837">
            <v>2543000</v>
          </cell>
          <cell r="P837">
            <v>13.811313999283925</v>
          </cell>
          <cell r="Q837">
            <v>12.940817261208082</v>
          </cell>
        </row>
        <row r="838">
          <cell r="M838">
            <v>1106170.04</v>
          </cell>
          <cell r="P838">
            <v>7.6299102027764825</v>
          </cell>
          <cell r="Q838">
            <v>5.6290776041931707</v>
          </cell>
        </row>
        <row r="841">
          <cell r="M841">
            <v>55218978.659999996</v>
          </cell>
          <cell r="P841">
            <v>10.812205509260767</v>
          </cell>
          <cell r="Q841">
            <v>280.99831387715636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E4283-92F9-4143-A8EB-E3B107EDAB81}">
  <sheetPr codeName="Hoja22"/>
  <dimension ref="A1:I29"/>
  <sheetViews>
    <sheetView showGridLines="0" tabSelected="1" topLeftCell="A16" zoomScaleNormal="100" workbookViewId="0">
      <selection activeCell="A3" sqref="A3:G3"/>
    </sheetView>
  </sheetViews>
  <sheetFormatPr baseColWidth="10" defaultRowHeight="12.75" x14ac:dyDescent="0.2"/>
  <cols>
    <col min="1" max="1" width="44.28515625" style="4" customWidth="1"/>
    <col min="2" max="2" width="17.7109375" style="4" customWidth="1"/>
    <col min="3" max="3" width="12.7109375" style="4" customWidth="1"/>
    <col min="4" max="4" width="13.85546875" style="4" customWidth="1"/>
    <col min="5" max="5" width="17.7109375" style="4" customWidth="1"/>
    <col min="6" max="6" width="12.7109375" style="4" customWidth="1"/>
    <col min="7" max="7" width="13.5703125" style="4" customWidth="1"/>
    <col min="8" max="16384" width="11.42578125" style="4"/>
  </cols>
  <sheetData>
    <row r="1" spans="1:9" ht="18" thickBot="1" x14ac:dyDescent="0.35">
      <c r="A1" s="1" t="s">
        <v>0</v>
      </c>
      <c r="B1" s="2"/>
      <c r="C1" s="2"/>
      <c r="D1" s="2"/>
      <c r="E1" s="2"/>
      <c r="F1" s="2"/>
      <c r="G1" s="3"/>
    </row>
    <row r="2" spans="1:9" ht="16.5" thickTop="1" thickBot="1" x14ac:dyDescent="0.3">
      <c r="A2" s="5" t="s">
        <v>1</v>
      </c>
      <c r="B2" s="5"/>
      <c r="C2" s="5"/>
      <c r="D2" s="5"/>
      <c r="E2" s="5"/>
      <c r="F2" s="5"/>
      <c r="G2" s="5"/>
    </row>
    <row r="3" spans="1:9" ht="15.75" thickTop="1" x14ac:dyDescent="0.2">
      <c r="A3" s="6" t="str">
        <f>[1]DATOS!$B$6</f>
        <v>DICIEMBRE de 2023</v>
      </c>
      <c r="B3" s="6"/>
      <c r="C3" s="6"/>
      <c r="D3" s="6"/>
      <c r="E3" s="6"/>
      <c r="F3" s="6"/>
      <c r="G3" s="6"/>
    </row>
    <row r="4" spans="1:9" ht="20.25" customHeight="1" thickBot="1" x14ac:dyDescent="0.25">
      <c r="A4" s="7" t="s">
        <v>2</v>
      </c>
      <c r="B4" s="8" t="s">
        <v>3</v>
      </c>
      <c r="C4" s="8"/>
      <c r="D4" s="9"/>
      <c r="E4" s="10" t="s">
        <v>4</v>
      </c>
      <c r="F4" s="11"/>
      <c r="G4" s="12"/>
      <c r="H4" s="13"/>
    </row>
    <row r="5" spans="1:9" ht="44.25" customHeight="1" thickTop="1" thickBot="1" x14ac:dyDescent="0.25">
      <c r="A5" s="14"/>
      <c r="B5" s="15" t="s">
        <v>5</v>
      </c>
      <c r="C5" s="16" t="s">
        <v>6</v>
      </c>
      <c r="D5" s="16" t="s">
        <v>7</v>
      </c>
      <c r="E5" s="15" t="s">
        <v>5</v>
      </c>
      <c r="F5" s="16" t="s">
        <v>6</v>
      </c>
      <c r="G5" s="17" t="s">
        <v>8</v>
      </c>
      <c r="I5" s="18"/>
    </row>
    <row r="6" spans="1:9" ht="13.5" thickTop="1" x14ac:dyDescent="0.2">
      <c r="A6" s="19" t="str">
        <f>_xlfn.CONCAT("Pensiones contributivas, (INSS) a 1 de ",$A$3)</f>
        <v>Pensiones contributivas, (INSS) a 1 de DICIEMBRE de 2023</v>
      </c>
      <c r="B6" s="20">
        <f>[1]CALCULO!M239</f>
        <v>45138</v>
      </c>
      <c r="C6" s="21">
        <f>[1]CALCULO!P239</f>
        <v>1.0838894611904868</v>
      </c>
      <c r="D6" s="22">
        <f>[1]CALCULO!Q239</f>
        <v>22.969823418655537</v>
      </c>
      <c r="E6" s="20">
        <f>[1]CALCULO!M819</f>
        <v>45986300.839999996</v>
      </c>
      <c r="F6" s="21">
        <f>[1]CALCULO!P819</f>
        <v>10.839818123272762</v>
      </c>
      <c r="G6" s="23">
        <f>[1]CALCULO!Q819</f>
        <v>234.01506712126607</v>
      </c>
      <c r="H6" s="24"/>
    </row>
    <row r="7" spans="1:9" x14ac:dyDescent="0.2">
      <c r="A7" s="25" t="s">
        <v>9</v>
      </c>
      <c r="B7" s="26">
        <f>[1]CALCULO!M240</f>
        <v>6319</v>
      </c>
      <c r="C7" s="27">
        <f>[1]CALCULO!P240</f>
        <v>0.63704411530498495</v>
      </c>
      <c r="D7" s="28">
        <f>[1]CALCULO!Q240</f>
        <v>3.2156124370261052</v>
      </c>
      <c r="E7" s="26">
        <f>[1]CALCULO!M820</f>
        <v>6099751.2199999997</v>
      </c>
      <c r="F7" s="27">
        <f>[1]CALCULO!P820</f>
        <v>9.1593613094429234</v>
      </c>
      <c r="G7" s="29">
        <f>[1]CALCULO!Q820</f>
        <v>31.040411276779807</v>
      </c>
    </row>
    <row r="8" spans="1:9" x14ac:dyDescent="0.2">
      <c r="A8" s="30" t="s">
        <v>10</v>
      </c>
      <c r="B8" s="31">
        <f>[1]CALCULO!M241</f>
        <v>25889</v>
      </c>
      <c r="C8" s="32">
        <f>[1]CALCULO!P241</f>
        <v>2.1786320400994592</v>
      </c>
      <c r="D8" s="33">
        <f>[1]CALCULO!Q241</f>
        <v>13.174393160653402</v>
      </c>
      <c r="E8" s="31">
        <f>[1]CALCULO!M821</f>
        <v>30136365.579999998</v>
      </c>
      <c r="F8" s="32">
        <f>[1]CALCULO!P821</f>
        <v>12.087432745729384</v>
      </c>
      <c r="G8" s="34">
        <f>[1]CALCULO!Q821</f>
        <v>153.35792366800672</v>
      </c>
    </row>
    <row r="9" spans="1:9" x14ac:dyDescent="0.2">
      <c r="A9" s="30" t="s">
        <v>11</v>
      </c>
      <c r="B9" s="31">
        <f>[1]CALCULO!M242</f>
        <v>10975</v>
      </c>
      <c r="C9" s="35">
        <f>[1]CALCULO!P242</f>
        <v>-1.0012628540501534</v>
      </c>
      <c r="D9" s="33">
        <f>[1]CALCULO!Q242</f>
        <v>5.5849575085237388</v>
      </c>
      <c r="E9" s="31">
        <f>[1]CALCULO!M822</f>
        <v>8749386.8699999992</v>
      </c>
      <c r="F9" s="35">
        <f>[1]CALCULO!P822</f>
        <v>7.9924327818580734</v>
      </c>
      <c r="G9" s="34">
        <f>[1]CALCULO!Q822</f>
        <v>44.523875985954909</v>
      </c>
    </row>
    <row r="10" spans="1:9" x14ac:dyDescent="0.2">
      <c r="A10" s="30" t="s">
        <v>12</v>
      </c>
      <c r="B10" s="31">
        <f>[1]CALCULO!M243</f>
        <v>1625</v>
      </c>
      <c r="C10" s="27">
        <f>[1]CALCULO!P243</f>
        <v>-0.42892156862745101</v>
      </c>
      <c r="D10" s="33">
        <f>[1]CALCULO!Q243</f>
        <v>0.82692992723016645</v>
      </c>
      <c r="E10" s="31">
        <f>[1]CALCULO!M823</f>
        <v>798578.4</v>
      </c>
      <c r="F10" s="27">
        <f>[1]CALCULO!P823</f>
        <v>9.3495055210601876</v>
      </c>
      <c r="G10" s="34">
        <f>[1]CALCULO!Q823</f>
        <v>4.0638054043051248</v>
      </c>
    </row>
    <row r="11" spans="1:9" x14ac:dyDescent="0.2">
      <c r="A11" s="36" t="s">
        <v>13</v>
      </c>
      <c r="B11" s="31">
        <f>[1]CALCULO!M244</f>
        <v>330</v>
      </c>
      <c r="C11" s="37">
        <f>[1]CALCULO!P244</f>
        <v>3.125</v>
      </c>
      <c r="D11" s="33">
        <f>[1]CALCULO!Q244</f>
        <v>0.16793038522212611</v>
      </c>
      <c r="E11" s="31">
        <f>[1]CALCULO!M824</f>
        <v>202218.77</v>
      </c>
      <c r="F11" s="37">
        <f>[1]CALCULO!P824</f>
        <v>10.860545554301732</v>
      </c>
      <c r="G11" s="34">
        <f>[1]CALCULO!Q824</f>
        <v>1.0290507862195308</v>
      </c>
    </row>
    <row r="12" spans="1:9" x14ac:dyDescent="0.2">
      <c r="A12" s="38" t="s">
        <v>14</v>
      </c>
      <c r="B12" s="39">
        <f>[1]CALCULO!M245</f>
        <v>2133</v>
      </c>
      <c r="C12" s="40">
        <f>[1]CALCULO!P245</f>
        <v>9.3852651337400284E-2</v>
      </c>
      <c r="D12" s="41">
        <f>[1]CALCULO!Q245</f>
        <v>1.085440944481197</v>
      </c>
      <c r="E12" s="39">
        <f>[1]CALCULO!M825</f>
        <v>1083737</v>
      </c>
      <c r="F12" s="40">
        <f>[1]CALCULO!P825</f>
        <v>0.43686924657811077</v>
      </c>
      <c r="G12" s="41">
        <f>[1]CALCULO!Q825</f>
        <v>5.5149203602870083</v>
      </c>
    </row>
    <row r="13" spans="1:9" x14ac:dyDescent="0.2">
      <c r="A13" s="42" t="s">
        <v>10</v>
      </c>
      <c r="B13" s="43">
        <f>[1]CALCULO!M246</f>
        <v>1082</v>
      </c>
      <c r="C13" s="27">
        <f>[1]CALCULO!P246</f>
        <v>2.3651844843897827</v>
      </c>
      <c r="D13" s="44">
        <f>[1]CALCULO!Q246</f>
        <v>0.55060811154648615</v>
      </c>
      <c r="E13" s="43">
        <f>[1]CALCULO!M826</f>
        <v>528120.15</v>
      </c>
      <c r="F13" s="27">
        <f>[1]CALCULO!P826</f>
        <v>4.8891139343078853</v>
      </c>
      <c r="G13" s="44">
        <f>[1]CALCULO!Q826</f>
        <v>2.687497582820213</v>
      </c>
    </row>
    <row r="14" spans="1:9" x14ac:dyDescent="0.2">
      <c r="A14" s="45" t="s">
        <v>15</v>
      </c>
      <c r="B14" s="31">
        <f>[1]CALCULO!M247</f>
        <v>1051</v>
      </c>
      <c r="C14" s="32">
        <f>[1]CALCULO!P247</f>
        <v>-2.1415270018621975</v>
      </c>
      <c r="D14" s="28">
        <f>[1]CALCULO!Q247</f>
        <v>0.53483283293471073</v>
      </c>
      <c r="E14" s="31">
        <f>[1]CALCULO!M827</f>
        <v>555616.85</v>
      </c>
      <c r="F14" s="32">
        <f>[1]CALCULO!P827</f>
        <v>-3.4582529900188752</v>
      </c>
      <c r="G14" s="29">
        <f>[1]CALCULO!Q827</f>
        <v>2.8274227774667953</v>
      </c>
    </row>
    <row r="15" spans="1:9" x14ac:dyDescent="0.2">
      <c r="A15" s="38" t="s">
        <v>16</v>
      </c>
      <c r="B15" s="39">
        <f>[1]CALCULO!M248</f>
        <v>22</v>
      </c>
      <c r="C15" s="40">
        <f>[1]CALCULO!P248</f>
        <v>-12</v>
      </c>
      <c r="D15" s="41">
        <f>[1]CALCULO!Q248</f>
        <v>1.1195359014808406E-2</v>
      </c>
      <c r="E15" s="39">
        <f>[1]CALCULO!M828</f>
        <v>2970.78</v>
      </c>
      <c r="F15" s="40">
        <f>[1]CALCULO!P828</f>
        <v>-14.775289601872728</v>
      </c>
      <c r="G15" s="41">
        <f>[1]CALCULO!Q828</f>
        <v>1.5117703933642056E-2</v>
      </c>
    </row>
    <row r="16" spans="1:9" x14ac:dyDescent="0.2">
      <c r="A16" s="42" t="s">
        <v>17</v>
      </c>
      <c r="B16" s="43">
        <f>[1]CALCULO!M249</f>
        <v>18</v>
      </c>
      <c r="C16" s="46">
        <f>[1]CALCULO!P249</f>
        <v>-18.181818181818183</v>
      </c>
      <c r="D16" s="44">
        <f>[1]CALCULO!Q249</f>
        <v>9.1598391939341512E-3</v>
      </c>
      <c r="E16" s="43">
        <f>[1]CALCULO!M829</f>
        <v>2697.48</v>
      </c>
      <c r="F16" s="46">
        <f>[1]CALCULO!P829</f>
        <v>-18.181818181818183</v>
      </c>
      <c r="G16" s="44">
        <f>[1]CALCULO!Q829</f>
        <v>1.3726935016029718E-2</v>
      </c>
    </row>
    <row r="17" spans="1:7" x14ac:dyDescent="0.2">
      <c r="A17" s="47" t="s">
        <v>18</v>
      </c>
      <c r="B17" s="26">
        <f>[1]CALCULO!M250</f>
        <v>2</v>
      </c>
      <c r="C17" s="27">
        <f>[1]CALCULO!P250</f>
        <v>0</v>
      </c>
      <c r="D17" s="48">
        <f>[1]CALCULO!Q250</f>
        <v>1.0177599104371278E-3</v>
      </c>
      <c r="E17" s="26">
        <f>[1]CALCULO!M830</f>
        <v>116.9</v>
      </c>
      <c r="F17" s="27">
        <f>[1]CALCULO!P830</f>
        <v>0</v>
      </c>
      <c r="G17" s="49">
        <f>[1]CALCULO!Q830</f>
        <v>5.9488066765050129E-4</v>
      </c>
    </row>
    <row r="18" spans="1:7" x14ac:dyDescent="0.2">
      <c r="A18" s="45" t="s">
        <v>19</v>
      </c>
      <c r="B18" s="50">
        <f>[1]CALCULO!M251</f>
        <v>2</v>
      </c>
      <c r="C18" s="37">
        <f>[1]CALCULO!P251</f>
        <v>100</v>
      </c>
      <c r="D18" s="28">
        <f>[1]CALCULO!Q251</f>
        <v>1.0177599104371278E-3</v>
      </c>
      <c r="E18" s="50">
        <f>[1]CALCULO!M831</f>
        <v>156.4</v>
      </c>
      <c r="F18" s="37">
        <f>[1]CALCULO!P831</f>
        <v>117.22222222222223</v>
      </c>
      <c r="G18" s="29">
        <f>[1]CALCULO!Q831</f>
        <v>7.9588824996183402E-4</v>
      </c>
    </row>
    <row r="19" spans="1:7" x14ac:dyDescent="0.2">
      <c r="A19" s="38" t="s">
        <v>20</v>
      </c>
      <c r="B19" s="51">
        <f>[1]CALCULO!M252</f>
        <v>0</v>
      </c>
      <c r="C19" s="52">
        <v>0</v>
      </c>
      <c r="D19" s="41">
        <f>[1]CALCULO!Q252</f>
        <v>0</v>
      </c>
      <c r="E19" s="51">
        <f>[1]CALCULO!M832</f>
        <v>0</v>
      </c>
      <c r="F19" s="52">
        <v>0</v>
      </c>
      <c r="G19" s="41">
        <f>[1]CALCULO!Q832</f>
        <v>0</v>
      </c>
    </row>
    <row r="20" spans="1:7" x14ac:dyDescent="0.2">
      <c r="A20" s="42" t="s">
        <v>21</v>
      </c>
      <c r="B20" s="43">
        <f>[1]CALCULO!M253</f>
        <v>0</v>
      </c>
      <c r="C20" s="53">
        <v>0</v>
      </c>
      <c r="D20" s="44">
        <f>[1]CALCULO!Q253</f>
        <v>0</v>
      </c>
      <c r="E20" s="43">
        <f>[1]CALCULO!M833</f>
        <v>0</v>
      </c>
      <c r="F20" s="53">
        <v>0</v>
      </c>
      <c r="G20" s="44">
        <f>[1]CALCULO!Q833</f>
        <v>0</v>
      </c>
    </row>
    <row r="21" spans="1:7" x14ac:dyDescent="0.2">
      <c r="A21" s="45" t="s">
        <v>22</v>
      </c>
      <c r="B21" s="50">
        <f>[1]CALCULO!M254</f>
        <v>0</v>
      </c>
      <c r="C21" s="27">
        <v>0</v>
      </c>
      <c r="D21" s="33">
        <f>[1]CALCULO!Q254</f>
        <v>0</v>
      </c>
      <c r="E21" s="50">
        <f>[1]CALCULO!M834</f>
        <v>0</v>
      </c>
      <c r="F21" s="27">
        <v>0</v>
      </c>
      <c r="G21" s="34">
        <f>[1]CALCULO!Q834</f>
        <v>0</v>
      </c>
    </row>
    <row r="22" spans="1:7" x14ac:dyDescent="0.2">
      <c r="A22" s="38" t="s">
        <v>23</v>
      </c>
      <c r="B22" s="51">
        <f>[1]CALCULO!M255</f>
        <v>7216</v>
      </c>
      <c r="C22" s="40">
        <f>[1]CALCULO!P255</f>
        <v>7.4929241769700576</v>
      </c>
      <c r="D22" s="54">
        <f>[1]CALCULO!Q255</f>
        <v>3.6720777568571576</v>
      </c>
      <c r="E22" s="51">
        <f>[1]CALCULO!M835</f>
        <v>7039799.9999999991</v>
      </c>
      <c r="F22" s="40">
        <f>[1]CALCULO!P835</f>
        <v>12.963943580609429</v>
      </c>
      <c r="G22" s="54">
        <f>[1]CALCULO!Q835</f>
        <v>35.824131087476459</v>
      </c>
    </row>
    <row r="23" spans="1:7" x14ac:dyDescent="0.2">
      <c r="A23" s="25" t="s">
        <v>24</v>
      </c>
      <c r="B23" s="43">
        <f>[1]CALCULO!M256</f>
        <v>3230</v>
      </c>
      <c r="C23" s="27">
        <f>[1]CALCULO!P256</f>
        <v>2.7353689567430028</v>
      </c>
      <c r="D23" s="28">
        <f>[1]CALCULO!Q256</f>
        <v>1.6436822553559616</v>
      </c>
      <c r="E23" s="43">
        <f>[1]CALCULO!M836</f>
        <v>4496799.9999999991</v>
      </c>
      <c r="F23" s="27">
        <f>[1]CALCULO!P836</f>
        <v>12.490306441525931</v>
      </c>
      <c r="G23" s="29">
        <f>[1]CALCULO!Q836</f>
        <v>22.883313826268378</v>
      </c>
    </row>
    <row r="24" spans="1:7" x14ac:dyDescent="0.2">
      <c r="A24" s="36" t="s">
        <v>25</v>
      </c>
      <c r="B24" s="50">
        <f>[1]CALCULO!M257</f>
        <v>3986</v>
      </c>
      <c r="C24" s="37">
        <f>[1]CALCULO!P257</f>
        <v>11.683945082656207</v>
      </c>
      <c r="D24" s="55">
        <f>[1]CALCULO!Q257</f>
        <v>2.0283955015011959</v>
      </c>
      <c r="E24" s="50">
        <f>[1]CALCULO!M837</f>
        <v>2543000</v>
      </c>
      <c r="F24" s="37">
        <f>[1]CALCULO!P837</f>
        <v>13.811313999283925</v>
      </c>
      <c r="G24" s="55">
        <f>[1]CALCULO!Q837</f>
        <v>12.940817261208082</v>
      </c>
    </row>
    <row r="25" spans="1:7" ht="13.5" thickBot="1" x14ac:dyDescent="0.25">
      <c r="A25" s="56" t="s">
        <v>26</v>
      </c>
      <c r="B25" s="57">
        <f>[1]CALCULO!M258</f>
        <v>2691</v>
      </c>
      <c r="C25" s="58">
        <f>[1]CALCULO!P258</f>
        <v>-11.56753204074926</v>
      </c>
      <c r="D25" s="59">
        <f>[1]CALCULO!Q258</f>
        <v>1.3693959594931555</v>
      </c>
      <c r="E25" s="57">
        <f>[1]CALCULO!M838</f>
        <v>1106170.04</v>
      </c>
      <c r="F25" s="58">
        <f>[1]CALCULO!P838</f>
        <v>7.6299102027764825</v>
      </c>
      <c r="G25" s="60">
        <f>[1]CALCULO!Q838</f>
        <v>5.6290776041931707</v>
      </c>
    </row>
    <row r="26" spans="1:7" ht="14.25" thickTop="1" thickBot="1" x14ac:dyDescent="0.25">
      <c r="A26" s="61" t="s">
        <v>27</v>
      </c>
      <c r="B26" s="62">
        <f>[1]CALCULO!M261</f>
        <v>57200</v>
      </c>
      <c r="C26" s="63">
        <f>[1]CALCULO!P261</f>
        <v>1.1208146236254994</v>
      </c>
      <c r="D26" s="64">
        <f>[1]CALCULO!Q261</f>
        <v>29.10793343850186</v>
      </c>
      <c r="E26" s="65">
        <f>[1]CALCULO!M841</f>
        <v>55218978.659999996</v>
      </c>
      <c r="F26" s="63">
        <f>[1]CALCULO!P841</f>
        <v>10.812205509260767</v>
      </c>
      <c r="G26" s="66">
        <f>[1]CALCULO!Q841</f>
        <v>280.99831387715636</v>
      </c>
    </row>
    <row r="27" spans="1:7" ht="13.5" thickTop="1" x14ac:dyDescent="0.2">
      <c r="A27" s="67"/>
      <c r="B27" s="67"/>
      <c r="C27" s="67"/>
      <c r="D27" s="67"/>
      <c r="E27" s="67"/>
      <c r="F27" s="67"/>
      <c r="G27" s="67"/>
    </row>
    <row r="28" spans="1:7" x14ac:dyDescent="0.2">
      <c r="A28" s="68"/>
      <c r="B28" s="68"/>
      <c r="C28" s="68"/>
      <c r="D28" s="68"/>
      <c r="E28" s="68"/>
      <c r="F28" s="68"/>
      <c r="G28" s="68"/>
    </row>
    <row r="29" spans="1:7" x14ac:dyDescent="0.2">
      <c r="A29" s="68"/>
      <c r="B29" s="68"/>
      <c r="C29" s="68"/>
      <c r="D29" s="68"/>
      <c r="E29" s="68"/>
      <c r="F29" s="68"/>
      <c r="G29" s="68"/>
    </row>
  </sheetData>
  <mergeCells count="7">
    <mergeCell ref="A27:G29"/>
    <mergeCell ref="A1:G1"/>
    <mergeCell ref="A2:G2"/>
    <mergeCell ref="A3:G3"/>
    <mergeCell ref="A4:A5"/>
    <mergeCell ref="B4:D4"/>
    <mergeCell ref="E4:G4"/>
  </mergeCells>
  <pageMargins left="0.98425196850393704" right="0.74803149606299213" top="0.98425196850393704" bottom="0.98425196850393704" header="0" footer="0"/>
  <pageSetup paperSize="9" scale="92" orientation="landscape" r:id="rId1"/>
  <headerFooter alignWithMargins="0"/>
</worksheet>
</file>

<file path=docMetadata/LabelInfo.xml><?xml version="1.0" encoding="utf-8"?>
<clbl:labelList xmlns:clbl="http://schemas.microsoft.com/office/2020/mipLabelMetadata">
  <clbl:label id="{7c93e8fe-bb45-447d-9fbd-08f2d4d61ed3}" enabled="1" method="Standard" siteId="{a22f907a-53a6-449f-b082-22c03676d7f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CUENCA</vt:lpstr>
      <vt:lpstr>CUENCA!Área_de_impresión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2024-02-20T16:28:49Z</dcterms:created>
  <dcterms:modified xsi:type="dcterms:W3CDTF">2024-02-20T16:28:50Z</dcterms:modified>
</cp:coreProperties>
</file>