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NUEVO TRABAJO PRUEBAS\2023\12. Diciembre\ExtractSheet\"/>
    </mc:Choice>
  </mc:AlternateContent>
  <xr:revisionPtr revIDLastSave="0" documentId="8_{B93413B8-C321-48AF-BC59-E7F232172433}" xr6:coauthVersionLast="47" xr6:coauthVersionMax="47" xr10:uidLastSave="{00000000-0000-0000-0000-000000000000}"/>
  <bookViews>
    <workbookView xWindow="-120" yWindow="-120" windowWidth="20730" windowHeight="11310" xr2:uid="{3193A981-09DB-4C87-B3B4-6E4517FC7B67}"/>
  </bookViews>
  <sheets>
    <sheet name="LEÓN" sheetId="1" r:id="rId1"/>
  </sheets>
  <externalReferences>
    <externalReference r:id="rId2"/>
  </externalReferences>
  <definedNames>
    <definedName name="_xlnm.Print_Area" localSheetId="0">LEÓN!$A$1:$G$27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E21" i="1"/>
  <c r="D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A3" i="1"/>
  <c r="A6" i="1" s="1"/>
</calcChain>
</file>

<file path=xl/sharedStrings.xml><?xml version="1.0" encoding="utf-8"?>
<sst xmlns="http://schemas.openxmlformats.org/spreadsheetml/2006/main" count="31" uniqueCount="28">
  <si>
    <t>RESUMEN DE PRESTACIONES DE PROTECCIÓN SOCIAL</t>
  </si>
  <si>
    <t>LEÓN</t>
  </si>
  <si>
    <t>Variables</t>
  </si>
  <si>
    <t>Prestaciones de Beneficiarios</t>
  </si>
  <si>
    <t>Gasto de Prestaciones (€)</t>
  </si>
  <si>
    <t>Dato
 Actual</t>
  </si>
  <si>
    <t>Variación
Relativa Interanual</t>
  </si>
  <si>
    <t>Prestaciones
sobre Población 
Total</t>
  </si>
  <si>
    <t>Gasto
sobre Población
 Total</t>
  </si>
  <si>
    <t xml:space="preserve">Incapacidad permanente </t>
  </si>
  <si>
    <t>Jubilación</t>
  </si>
  <si>
    <t>Viudedad</t>
  </si>
  <si>
    <t>Orfandad</t>
  </si>
  <si>
    <t>Favor Familiar</t>
  </si>
  <si>
    <t>Pensiones no contributivas, (IMSERSO)</t>
  </si>
  <si>
    <t>Invalidez</t>
  </si>
  <si>
    <t>Prestaciones LISMI, (IMSERSO)</t>
  </si>
  <si>
    <t>Subsidio de Garantía de Ingresos Mínimos</t>
  </si>
  <si>
    <t>Subsidio por Ayuda a Tercera Persona</t>
  </si>
  <si>
    <t>Subsidio de Mov. y Comp. Gtos Transportes</t>
  </si>
  <si>
    <t>Pensiones asistenciales, (MEYSS)</t>
  </si>
  <si>
    <t>Enfermedad</t>
  </si>
  <si>
    <t>Vejez</t>
  </si>
  <si>
    <t>Prestaciones por desempleo, (SPEE)</t>
  </si>
  <si>
    <t>Nivel contributivo</t>
  </si>
  <si>
    <t xml:space="preserve">Nivel asistencial </t>
  </si>
  <si>
    <t>Asignación económica por hijo a cargo, (INSS)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</si>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</sst>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gradientFill degree="270">
        <stop position="0">
          <color theme="6" tint="-0.25098422193060094"/>
        </stop>
        <stop position="1">
          <color theme="6" tint="-0.49803155613879818"/>
        </stop>
      </gradientFill>
    </fill>
    <fill>
      <gradientFill degree="27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6" tint="0.40000610370189521"/>
        </stop>
        <stop position="1">
          <color theme="6" tint="0.59999389629810485"/>
        </stop>
      </gradientFill>
    </fill>
    <fill>
      <patternFill patternType="solid">
        <fgColor theme="6" tint="0.39997558519241921"/>
        <bgColor indexed="64"/>
      </pattern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6" tint="0.59999389629810485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>
        <stop position="0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theme="6" tint="-0.249977111117893"/>
      </left>
      <right/>
      <top/>
      <bottom style="thick">
        <color theme="6" tint="0.79998168889431442"/>
      </bottom>
      <diagonal/>
    </border>
    <border>
      <left/>
      <right/>
      <top/>
      <bottom style="thick">
        <color theme="6" tint="0.79998168889431442"/>
      </bottom>
      <diagonal/>
    </border>
    <border>
      <left/>
      <right style="double">
        <color theme="6" tint="-0.249977111117893"/>
      </right>
      <top/>
      <bottom style="thick">
        <color theme="6" tint="0.79998168889431442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 style="thick">
        <color theme="6" tint="0.59999389629810485"/>
      </top>
      <bottom/>
      <diagonal/>
    </border>
    <border>
      <left style="medium">
        <color indexed="64"/>
      </left>
      <right style="double">
        <color theme="6" tint="0.39997558519241921"/>
      </right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 style="medium">
        <color theme="6" tint="0.39997558519241921"/>
      </right>
      <top style="thin">
        <color theme="6" tint="0.59999389629810485"/>
      </top>
      <bottom/>
      <diagonal/>
    </border>
    <border>
      <left style="medium">
        <color theme="6" tint="0.39997558519241921"/>
      </left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 style="thin">
        <color theme="6" tint="0.39997558519241921"/>
      </right>
      <top style="thin">
        <color theme="6" tint="0.59999389629810485"/>
      </top>
      <bottom style="double">
        <color theme="6" tint="0.79998168889431442"/>
      </bottom>
      <diagonal/>
    </border>
    <border>
      <left style="double">
        <color theme="6" tint="0.79998168889431442"/>
      </left>
      <right/>
      <top/>
      <bottom/>
      <diagonal/>
    </border>
    <border>
      <left style="medium">
        <color indexed="64"/>
      </left>
      <right/>
      <top/>
      <bottom style="double">
        <color theme="6" tint="-0.249977111117893"/>
      </bottom>
      <diagonal/>
    </border>
    <border>
      <left style="double">
        <color theme="6" tint="0.79998168889431442"/>
      </left>
      <right style="thin">
        <color theme="6" tint="0.79998168889431442"/>
      </right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/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 style="double">
        <color theme="6" tint="0.39997558519241921"/>
      </right>
      <top style="double">
        <color theme="6" tint="0.79998168889431442"/>
      </top>
      <bottom style="double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double">
        <color theme="6" tint="0.39997558519241921"/>
      </right>
      <top/>
      <bottom/>
      <diagonal/>
    </border>
    <border>
      <left/>
      <right style="double">
        <color theme="6" tint="0.39997558519241921"/>
      </right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/>
      <diagonal/>
    </border>
    <border>
      <left/>
      <right style="double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thin">
        <color theme="6" tint="-0.249977111117893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/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double">
        <color theme="6" tint="-0.249977111117893"/>
      </left>
      <right/>
      <top style="double">
        <color theme="6" tint="0.39997558519241921"/>
      </top>
      <bottom style="double">
        <color theme="6" tint="0.39997558519241921"/>
      </bottom>
      <diagonal/>
    </border>
    <border>
      <left style="double">
        <color theme="6" tint="0.39997558519241921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medium">
        <color theme="6" tint="-0.249977111117893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double">
        <color theme="6" tint="0.39997558519241921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3" fillId="0" borderId="0" xfId="0" applyFont="1"/>
    <xf numFmtId="0" fontId="1" fillId="3" borderId="4" xfId="0" applyFont="1" applyFill="1" applyBorder="1" applyAlignment="1">
      <alignment horizontal="left" indent="2"/>
    </xf>
    <xf numFmtId="17" fontId="1" fillId="4" borderId="5" xfId="0" applyNumberFormat="1" applyFont="1" applyFill="1" applyBorder="1" applyAlignment="1">
      <alignment horizontal="left" vertical="center" indent="2"/>
    </xf>
    <xf numFmtId="0" fontId="4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6" fillId="0" borderId="0" xfId="0" applyFont="1"/>
    <xf numFmtId="0" fontId="7" fillId="7" borderId="17" xfId="0" applyFont="1" applyFill="1" applyBorder="1" applyAlignment="1">
      <alignment horizontal="left"/>
    </xf>
    <xf numFmtId="3" fontId="8" fillId="8" borderId="18" xfId="0" applyNumberFormat="1" applyFont="1" applyFill="1" applyBorder="1"/>
    <xf numFmtId="164" fontId="8" fillId="8" borderId="19" xfId="0" applyNumberFormat="1" applyFont="1" applyFill="1" applyBorder="1"/>
    <xf numFmtId="4" fontId="8" fillId="8" borderId="20" xfId="0" applyNumberFormat="1" applyFont="1" applyFill="1" applyBorder="1"/>
    <xf numFmtId="4" fontId="8" fillId="8" borderId="21" xfId="0" applyNumberFormat="1" applyFont="1" applyFill="1" applyBorder="1"/>
    <xf numFmtId="0" fontId="3" fillId="0" borderId="22" xfId="0" applyFont="1" applyBorder="1"/>
    <xf numFmtId="0" fontId="5" fillId="9" borderId="23" xfId="0" applyFont="1" applyFill="1" applyBorder="1" applyAlignment="1">
      <alignment horizontal="left" indent="2"/>
    </xf>
    <xf numFmtId="3" fontId="9" fillId="10" borderId="24" xfId="0" applyNumberFormat="1" applyFont="1" applyFill="1" applyBorder="1"/>
    <xf numFmtId="164" fontId="9" fillId="0" borderId="25" xfId="0" applyNumberFormat="1" applyFont="1" applyBorder="1"/>
    <xf numFmtId="4" fontId="9" fillId="0" borderId="26" xfId="0" applyNumberFormat="1" applyFont="1" applyBorder="1"/>
    <xf numFmtId="4" fontId="9" fillId="0" borderId="27" xfId="0" applyNumberFormat="1" applyFont="1" applyBorder="1"/>
    <xf numFmtId="0" fontId="5" fillId="9" borderId="28" xfId="0" applyFont="1" applyFill="1" applyBorder="1" applyAlignment="1">
      <alignment horizontal="left" indent="2"/>
    </xf>
    <xf numFmtId="3" fontId="9" fillId="10" borderId="29" xfId="0" applyNumberFormat="1" applyFont="1" applyFill="1" applyBorder="1"/>
    <xf numFmtId="164" fontId="9" fillId="0" borderId="30" xfId="0" applyNumberFormat="1" applyFont="1" applyBorder="1"/>
    <xf numFmtId="4" fontId="9" fillId="0" borderId="31" xfId="0" applyNumberFormat="1" applyFont="1" applyBorder="1"/>
    <xf numFmtId="4" fontId="9" fillId="0" borderId="32" xfId="0" applyNumberFormat="1" applyFont="1" applyBorder="1"/>
    <xf numFmtId="164" fontId="9" fillId="0" borderId="33" xfId="0" applyNumberFormat="1" applyFont="1" applyBorder="1"/>
    <xf numFmtId="0" fontId="5" fillId="9" borderId="34" xfId="0" applyFont="1" applyFill="1" applyBorder="1" applyAlignment="1">
      <alignment horizontal="left" indent="2"/>
    </xf>
    <xf numFmtId="164" fontId="9" fillId="0" borderId="35" xfId="0" applyNumberFormat="1" applyFont="1" applyBorder="1"/>
    <xf numFmtId="0" fontId="7" fillId="7" borderId="23" xfId="0" applyFont="1" applyFill="1" applyBorder="1" applyAlignment="1">
      <alignment horizontal="left"/>
    </xf>
    <xf numFmtId="3" fontId="8" fillId="8" borderId="36" xfId="0" applyNumberFormat="1" applyFont="1" applyFill="1" applyBorder="1"/>
    <xf numFmtId="164" fontId="8" fillId="8" borderId="37" xfId="0" applyNumberFormat="1" applyFont="1" applyFill="1" applyBorder="1"/>
    <xf numFmtId="4" fontId="8" fillId="8" borderId="38" xfId="0" applyNumberFormat="1" applyFont="1" applyFill="1" applyBorder="1"/>
    <xf numFmtId="0" fontId="5" fillId="9" borderId="39" xfId="0" applyFont="1" applyFill="1" applyBorder="1" applyAlignment="1">
      <alignment horizontal="left" indent="2"/>
    </xf>
    <xf numFmtId="3" fontId="9" fillId="10" borderId="40" xfId="0" applyNumberFormat="1" applyFont="1" applyFill="1" applyBorder="1"/>
    <xf numFmtId="4" fontId="9" fillId="0" borderId="41" xfId="0" applyNumberFormat="1" applyFont="1" applyBorder="1"/>
    <xf numFmtId="0" fontId="5" fillId="9" borderId="42" xfId="0" applyFont="1" applyFill="1" applyBorder="1" applyAlignment="1">
      <alignment horizontal="left" indent="2"/>
    </xf>
    <xf numFmtId="164" fontId="9" fillId="0" borderId="43" xfId="0" applyNumberFormat="1" applyFont="1" applyBorder="1"/>
    <xf numFmtId="0" fontId="5" fillId="9" borderId="44" xfId="0" applyFont="1" applyFill="1" applyBorder="1" applyAlignment="1">
      <alignment horizontal="left" indent="2"/>
    </xf>
    <xf numFmtId="4" fontId="9" fillId="0" borderId="45" xfId="0" applyNumberFormat="1" applyFont="1" applyBorder="1"/>
    <xf numFmtId="4" fontId="9" fillId="0" borderId="46" xfId="0" applyNumberFormat="1" applyFont="1" applyBorder="1"/>
    <xf numFmtId="3" fontId="9" fillId="10" borderId="47" xfId="0" applyNumberFormat="1" applyFont="1" applyFill="1" applyBorder="1"/>
    <xf numFmtId="3" fontId="8" fillId="8" borderId="24" xfId="0" applyNumberFormat="1" applyFont="1" applyFill="1" applyBorder="1"/>
    <xf numFmtId="164" fontId="8" fillId="8" borderId="25" xfId="0" applyNumberFormat="1" applyFont="1" applyFill="1" applyBorder="1"/>
    <xf numFmtId="164" fontId="9" fillId="0" borderId="48" xfId="0" applyNumberFormat="1" applyFont="1" applyBorder="1"/>
    <xf numFmtId="4" fontId="8" fillId="8" borderId="49" xfId="0" applyNumberFormat="1" applyFont="1" applyFill="1" applyBorder="1"/>
    <xf numFmtId="4" fontId="9" fillId="0" borderId="50" xfId="0" applyNumberFormat="1" applyFont="1" applyBorder="1"/>
    <xf numFmtId="0" fontId="7" fillId="7" borderId="51" xfId="0" applyFont="1" applyFill="1" applyBorder="1" applyAlignment="1">
      <alignment horizontal="left"/>
    </xf>
    <xf numFmtId="3" fontId="8" fillId="8" borderId="52" xfId="0" applyNumberFormat="1" applyFont="1" applyFill="1" applyBorder="1"/>
    <xf numFmtId="164" fontId="8" fillId="8" borderId="53" xfId="0" applyNumberFormat="1" applyFont="1" applyFill="1" applyBorder="1"/>
    <xf numFmtId="4" fontId="8" fillId="8" borderId="54" xfId="0" applyNumberFormat="1" applyFont="1" applyFill="1" applyBorder="1"/>
    <xf numFmtId="4" fontId="8" fillId="8" borderId="55" xfId="0" applyNumberFormat="1" applyFont="1" applyFill="1" applyBorder="1"/>
    <xf numFmtId="0" fontId="10" fillId="11" borderId="56" xfId="0" applyFont="1" applyFill="1" applyBorder="1" applyAlignment="1">
      <alignment horizontal="center"/>
    </xf>
    <xf numFmtId="3" fontId="10" fillId="12" borderId="57" xfId="0" applyNumberFormat="1" applyFont="1" applyFill="1" applyBorder="1"/>
    <xf numFmtId="164" fontId="10" fillId="12" borderId="58" xfId="0" applyNumberFormat="1" applyFont="1" applyFill="1" applyBorder="1"/>
    <xf numFmtId="4" fontId="10" fillId="12" borderId="59" xfId="0" applyNumberFormat="1" applyFont="1" applyFill="1" applyBorder="1"/>
    <xf numFmtId="3" fontId="10" fillId="12" borderId="60" xfId="0" applyNumberFormat="1" applyFont="1" applyFill="1" applyBorder="1"/>
    <xf numFmtId="4" fontId="10" fillId="12" borderId="61" xfId="0" applyNumberFormat="1" applyFont="1" applyFill="1" applyBorder="1"/>
    <xf numFmtId="0" fontId="3" fillId="0" borderId="6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NUEVO%20TRABAJO%20PRUEBAS\2023\12.%20Diciembre\RESUMENES\DATOS.xlsm" TargetMode="External"/><Relationship Id="rId1" Type="http://schemas.openxmlformats.org/officeDocument/2006/relationships/externalLinkPath" Target="/NUEVO%20TRABAJO%20PRUEBAS/2023/12.%20Diciembre/RESUMENES/DA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CALCULO"/>
      <sheetName val="Datos_a_ant"/>
      <sheetName val="PContr"/>
      <sheetName val="PNoContr"/>
      <sheetName val="LISMI"/>
      <sheetName val="PAsis"/>
      <sheetName val="PHAC"/>
      <sheetName val="BP1.5a"/>
      <sheetName val="Tasas"/>
    </sheetNames>
    <sheetDataSet>
      <sheetData sheetId="0">
        <row r="3">
          <cell r="B3">
            <v>45261</v>
          </cell>
        </row>
        <row r="6">
          <cell r="B6" t="str">
            <v>DICIEMBRE de 2023</v>
          </cell>
        </row>
      </sheetData>
      <sheetData sheetId="1">
        <row r="7">
          <cell r="C7">
            <v>10111991</v>
          </cell>
        </row>
        <row r="210">
          <cell r="M210">
            <v>140089</v>
          </cell>
          <cell r="P210">
            <v>0.16230284137220974</v>
          </cell>
          <cell r="Q210">
            <v>30.963342800623295</v>
          </cell>
        </row>
        <row r="211">
          <cell r="M211">
            <v>13201</v>
          </cell>
          <cell r="P211">
            <v>-1.8294043281029226</v>
          </cell>
          <cell r="Q211">
            <v>2.9177671930774589</v>
          </cell>
        </row>
        <row r="212">
          <cell r="M212">
            <v>87381</v>
          </cell>
          <cell r="P212">
            <v>1.1049915534677066</v>
          </cell>
          <cell r="Q212">
            <v>19.313492545890572</v>
          </cell>
        </row>
        <row r="213">
          <cell r="M213">
            <v>34361</v>
          </cell>
          <cell r="P213">
            <v>-1.2586568579556885</v>
          </cell>
          <cell r="Q213">
            <v>7.5946821090322372</v>
          </cell>
        </row>
        <row r="214">
          <cell r="M214">
            <v>4066</v>
          </cell>
          <cell r="P214">
            <v>-1.3106796116504855</v>
          </cell>
          <cell r="Q214">
            <v>0.89869262988053533</v>
          </cell>
        </row>
        <row r="215">
          <cell r="M215">
            <v>1080</v>
          </cell>
          <cell r="P215">
            <v>0.93457943925233633</v>
          </cell>
          <cell r="Q215">
            <v>0.23870832274249337</v>
          </cell>
        </row>
        <row r="216">
          <cell r="M216">
            <v>4072</v>
          </cell>
          <cell r="P216">
            <v>0.56804149172635221</v>
          </cell>
          <cell r="Q216">
            <v>0.90001878722910478</v>
          </cell>
        </row>
        <row r="217">
          <cell r="M217">
            <v>2455</v>
          </cell>
          <cell r="P217">
            <v>3.1512605042016806</v>
          </cell>
          <cell r="Q217">
            <v>0.54261938178964941</v>
          </cell>
        </row>
        <row r="218">
          <cell r="M218">
            <v>1617</v>
          </cell>
          <cell r="P218">
            <v>-3.1156381066506889</v>
          </cell>
          <cell r="Q218">
            <v>0.35739940543945542</v>
          </cell>
        </row>
        <row r="219">
          <cell r="M219">
            <v>55</v>
          </cell>
          <cell r="P219">
            <v>-19.117647058823529</v>
          </cell>
          <cell r="Q219">
            <v>1.2156442361886238E-2</v>
          </cell>
        </row>
        <row r="220">
          <cell r="M220">
            <v>45</v>
          </cell>
          <cell r="P220">
            <v>-21.052631578947366</v>
          </cell>
          <cell r="Q220">
            <v>9.9461801142705572E-3</v>
          </cell>
        </row>
        <row r="221">
          <cell r="M221">
            <v>6</v>
          </cell>
          <cell r="P221">
            <v>-14.285714285714285</v>
          </cell>
          <cell r="Q221">
            <v>1.3261573485694076E-3</v>
          </cell>
        </row>
        <row r="222">
          <cell r="M222">
            <v>4</v>
          </cell>
          <cell r="P222">
            <v>0</v>
          </cell>
          <cell r="Q222">
            <v>8.8410489904627181E-4</v>
          </cell>
        </row>
        <row r="223">
          <cell r="M223">
            <v>2</v>
          </cell>
          <cell r="P223">
            <v>100</v>
          </cell>
          <cell r="Q223">
            <v>4.4205244952313591E-4</v>
          </cell>
        </row>
        <row r="224">
          <cell r="M224">
            <v>2</v>
          </cell>
          <cell r="P224">
            <v>100</v>
          </cell>
          <cell r="Q224">
            <v>4.4205244952313591E-4</v>
          </cell>
        </row>
        <row r="225">
          <cell r="M225">
            <v>0</v>
          </cell>
          <cell r="Q225">
            <v>0</v>
          </cell>
        </row>
        <row r="226">
          <cell r="M226">
            <v>13966</v>
          </cell>
          <cell r="P226">
            <v>-0.816703359136425</v>
          </cell>
          <cell r="Q226">
            <v>3.0868522550200583</v>
          </cell>
        </row>
        <row r="227">
          <cell r="M227">
            <v>6543</v>
          </cell>
          <cell r="P227">
            <v>2.2823198374237923</v>
          </cell>
          <cell r="Q227">
            <v>1.4461745886149391</v>
          </cell>
        </row>
        <row r="228">
          <cell r="M228">
            <v>7423</v>
          </cell>
          <cell r="P228">
            <v>-3.3966684018740243</v>
          </cell>
          <cell r="Q228">
            <v>1.640677666405119</v>
          </cell>
        </row>
        <row r="229">
          <cell r="M229">
            <v>5498</v>
          </cell>
          <cell r="P229">
            <v>-9.7949138638228064</v>
          </cell>
          <cell r="Q229">
            <v>1.2152021837391007</v>
          </cell>
        </row>
        <row r="232">
          <cell r="M232">
            <v>163682</v>
          </cell>
          <cell r="P232">
            <v>-0.28874972587051345</v>
          </cell>
          <cell r="Q232">
            <v>36.178014521422966</v>
          </cell>
        </row>
        <row r="790">
          <cell r="M790">
            <v>167372911.42000002</v>
          </cell>
          <cell r="P790">
            <v>10.005425313786329</v>
          </cell>
          <cell r="Q790">
            <v>369.93802738514927</v>
          </cell>
        </row>
        <row r="791">
          <cell r="M791">
            <v>15623307.880000001</v>
          </cell>
          <cell r="P791">
            <v>5.6405031601487288</v>
          </cell>
          <cell r="Q791">
            <v>34.531607590040558</v>
          </cell>
        </row>
        <row r="792">
          <cell r="M792">
            <v>120257116.58</v>
          </cell>
          <cell r="P792">
            <v>11.078513569298327</v>
          </cell>
          <cell r="Q792">
            <v>265.79976478389159</v>
          </cell>
        </row>
        <row r="793">
          <cell r="M793">
            <v>28503169.699999999</v>
          </cell>
          <cell r="P793">
            <v>8.2371483316746072</v>
          </cell>
          <cell r="Q793">
            <v>62.999479925293137</v>
          </cell>
        </row>
        <row r="794">
          <cell r="M794">
            <v>2136843.4900000002</v>
          </cell>
          <cell r="P794">
            <v>7.4916616931992728</v>
          </cell>
          <cell r="Q794">
            <v>4.7229844950103335</v>
          </cell>
        </row>
        <row r="795">
          <cell r="M795">
            <v>852473.77</v>
          </cell>
          <cell r="P795">
            <v>9.9285803308958691</v>
          </cell>
          <cell r="Q795">
            <v>1.8841905909136119</v>
          </cell>
        </row>
        <row r="796">
          <cell r="M796">
            <v>2065798.54</v>
          </cell>
          <cell r="P796">
            <v>2.4403136728787018</v>
          </cell>
          <cell r="Q796">
            <v>4.5659565241415896</v>
          </cell>
        </row>
        <row r="797">
          <cell r="M797">
            <v>1218297.4099999999</v>
          </cell>
          <cell r="P797">
            <v>6.3534134847929744</v>
          </cell>
          <cell r="Q797">
            <v>2.6927567716909611</v>
          </cell>
        </row>
        <row r="798">
          <cell r="M798">
            <v>847501.13</v>
          </cell>
          <cell r="P798">
            <v>-2.7056886249130376</v>
          </cell>
          <cell r="Q798">
            <v>1.8731997524506283</v>
          </cell>
        </row>
        <row r="799">
          <cell r="M799">
            <v>7302.81</v>
          </cell>
          <cell r="P799">
            <v>-19.706282050154357</v>
          </cell>
          <cell r="Q799">
            <v>1.6141125244510262E-2</v>
          </cell>
        </row>
        <row r="800">
          <cell r="M800">
            <v>6639.31</v>
          </cell>
          <cell r="P800">
            <v>-20.941489431374478</v>
          </cell>
          <cell r="Q800">
            <v>1.4674616243217259E-2</v>
          </cell>
        </row>
        <row r="801">
          <cell r="M801">
            <v>350.7</v>
          </cell>
          <cell r="P801">
            <v>-14.285714285714285</v>
          </cell>
          <cell r="Q801">
            <v>7.7513897023881884E-4</v>
          </cell>
        </row>
        <row r="802">
          <cell r="M802">
            <v>312.8</v>
          </cell>
          <cell r="P802">
            <v>8.611111111111116</v>
          </cell>
          <cell r="Q802">
            <v>6.9137003105418458E-4</v>
          </cell>
        </row>
        <row r="803">
          <cell r="M803">
            <v>599.44000000000005</v>
          </cell>
          <cell r="P803">
            <v>100</v>
          </cell>
          <cell r="Q803">
            <v>1.324919601710743E-3</v>
          </cell>
        </row>
        <row r="804">
          <cell r="M804">
            <v>599.44000000000005</v>
          </cell>
          <cell r="P804">
            <v>100</v>
          </cell>
          <cell r="Q804">
            <v>1.324919601710743E-3</v>
          </cell>
        </row>
        <row r="805">
          <cell r="M805">
            <v>0</v>
          </cell>
          <cell r="Q805">
            <v>0</v>
          </cell>
        </row>
        <row r="806">
          <cell r="M806">
            <v>14858800</v>
          </cell>
          <cell r="P806">
            <v>8.5043303004191415</v>
          </cell>
          <cell r="Q806">
            <v>32.841844684871859</v>
          </cell>
        </row>
        <row r="807">
          <cell r="M807">
            <v>9623000</v>
          </cell>
          <cell r="P807">
            <v>11.475371854872316</v>
          </cell>
          <cell r="Q807">
            <v>21.269353608805684</v>
          </cell>
        </row>
        <row r="808">
          <cell r="M808">
            <v>5235800</v>
          </cell>
          <cell r="P808">
            <v>3.4375123473863054</v>
          </cell>
          <cell r="Q808">
            <v>11.572491076066175</v>
          </cell>
        </row>
        <row r="809">
          <cell r="M809">
            <v>2427805.0099999998</v>
          </cell>
          <cell r="P809">
            <v>7.3900563833787789</v>
          </cell>
          <cell r="Q809">
            <v>5.3660857581752071</v>
          </cell>
        </row>
        <row r="812">
          <cell r="M812">
            <v>186733217.22</v>
          </cell>
          <cell r="P812">
            <v>9.7587447119000963</v>
          </cell>
          <cell r="Q812">
            <v>412.72938039718412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64533-A175-42E7-8215-98D1BF2E541A}">
  <sheetPr codeName="Hoja28"/>
  <dimension ref="A1:I29"/>
  <sheetViews>
    <sheetView showGridLines="0" tabSelected="1" topLeftCell="A13" zoomScaleNormal="100" workbookViewId="0">
      <selection activeCell="A3" sqref="A3:G3"/>
    </sheetView>
  </sheetViews>
  <sheetFormatPr baseColWidth="10" defaultRowHeight="12.75" x14ac:dyDescent="0.2"/>
  <cols>
    <col min="1" max="1" width="44.28515625" style="4" customWidth="1"/>
    <col min="2" max="2" width="17.7109375" style="4" customWidth="1"/>
    <col min="3" max="3" width="12.7109375" style="4" customWidth="1"/>
    <col min="4" max="4" width="13.85546875" style="4" customWidth="1"/>
    <col min="5" max="5" width="17.7109375" style="4" customWidth="1"/>
    <col min="6" max="6" width="12.7109375" style="4" customWidth="1"/>
    <col min="7" max="7" width="13.5703125" style="4" customWidth="1"/>
    <col min="8" max="16384" width="11.42578125" style="4"/>
  </cols>
  <sheetData>
    <row r="1" spans="1:9" ht="18" thickBot="1" x14ac:dyDescent="0.35">
      <c r="A1" s="1" t="s">
        <v>0</v>
      </c>
      <c r="B1" s="2"/>
      <c r="C1" s="2"/>
      <c r="D1" s="2"/>
      <c r="E1" s="2"/>
      <c r="F1" s="2"/>
      <c r="G1" s="3"/>
    </row>
    <row r="2" spans="1:9" ht="16.5" thickTop="1" thickBot="1" x14ac:dyDescent="0.3">
      <c r="A2" s="5" t="s">
        <v>1</v>
      </c>
      <c r="B2" s="5"/>
      <c r="C2" s="5"/>
      <c r="D2" s="5"/>
      <c r="E2" s="5"/>
      <c r="F2" s="5"/>
      <c r="G2" s="5"/>
    </row>
    <row r="3" spans="1:9" ht="15.75" thickTop="1" x14ac:dyDescent="0.2">
      <c r="A3" s="6" t="str">
        <f>[1]DATOS!$B$6</f>
        <v>DICIEMBRE de 2023</v>
      </c>
      <c r="B3" s="6"/>
      <c r="C3" s="6"/>
      <c r="D3" s="6"/>
      <c r="E3" s="6"/>
      <c r="F3" s="6"/>
      <c r="G3" s="6"/>
    </row>
    <row r="4" spans="1:9" ht="20.25" customHeight="1" thickBot="1" x14ac:dyDescent="0.25">
      <c r="A4" s="7" t="s">
        <v>2</v>
      </c>
      <c r="B4" s="8" t="s">
        <v>3</v>
      </c>
      <c r="C4" s="8"/>
      <c r="D4" s="9"/>
      <c r="E4" s="10" t="s">
        <v>4</v>
      </c>
      <c r="F4" s="11"/>
      <c r="G4" s="12"/>
      <c r="H4" s="13"/>
    </row>
    <row r="5" spans="1:9" ht="44.25" customHeight="1" thickTop="1" thickBot="1" x14ac:dyDescent="0.25">
      <c r="A5" s="14"/>
      <c r="B5" s="15" t="s">
        <v>5</v>
      </c>
      <c r="C5" s="16" t="s">
        <v>6</v>
      </c>
      <c r="D5" s="16" t="s">
        <v>7</v>
      </c>
      <c r="E5" s="15" t="s">
        <v>5</v>
      </c>
      <c r="F5" s="16" t="s">
        <v>6</v>
      </c>
      <c r="G5" s="17" t="s">
        <v>8</v>
      </c>
      <c r="I5" s="18"/>
    </row>
    <row r="6" spans="1:9" ht="13.5" thickTop="1" x14ac:dyDescent="0.2">
      <c r="A6" s="19" t="str">
        <f>_xlfn.CONCAT("Pensiones contributivas, (INSS) a 1 de ",$A$3)</f>
        <v>Pensiones contributivas, (INSS) a 1 de DICIEMBRE de 2023</v>
      </c>
      <c r="B6" s="20">
        <f>[1]CALCULO!M210</f>
        <v>140089</v>
      </c>
      <c r="C6" s="21">
        <f>[1]CALCULO!P210</f>
        <v>0.16230284137220974</v>
      </c>
      <c r="D6" s="22">
        <f>[1]CALCULO!Q210</f>
        <v>30.963342800623295</v>
      </c>
      <c r="E6" s="20">
        <f>[1]CALCULO!M790</f>
        <v>167372911.42000002</v>
      </c>
      <c r="F6" s="21">
        <f>[1]CALCULO!P790</f>
        <v>10.005425313786329</v>
      </c>
      <c r="G6" s="23">
        <f>[1]CALCULO!Q790</f>
        <v>369.93802738514927</v>
      </c>
      <c r="H6" s="24"/>
    </row>
    <row r="7" spans="1:9" x14ac:dyDescent="0.2">
      <c r="A7" s="25" t="s">
        <v>9</v>
      </c>
      <c r="B7" s="26">
        <f>[1]CALCULO!M211</f>
        <v>13201</v>
      </c>
      <c r="C7" s="27">
        <f>[1]CALCULO!P211</f>
        <v>-1.8294043281029226</v>
      </c>
      <c r="D7" s="28">
        <f>[1]CALCULO!Q211</f>
        <v>2.9177671930774589</v>
      </c>
      <c r="E7" s="26">
        <f>[1]CALCULO!M791</f>
        <v>15623307.880000001</v>
      </c>
      <c r="F7" s="27">
        <f>[1]CALCULO!P791</f>
        <v>5.6405031601487288</v>
      </c>
      <c r="G7" s="29">
        <f>[1]CALCULO!Q791</f>
        <v>34.531607590040558</v>
      </c>
    </row>
    <row r="8" spans="1:9" x14ac:dyDescent="0.2">
      <c r="A8" s="30" t="s">
        <v>10</v>
      </c>
      <c r="B8" s="31">
        <f>[1]CALCULO!M212</f>
        <v>87381</v>
      </c>
      <c r="C8" s="32">
        <f>[1]CALCULO!P212</f>
        <v>1.1049915534677066</v>
      </c>
      <c r="D8" s="33">
        <f>[1]CALCULO!Q212</f>
        <v>19.313492545890572</v>
      </c>
      <c r="E8" s="31">
        <f>[1]CALCULO!M792</f>
        <v>120257116.58</v>
      </c>
      <c r="F8" s="32">
        <f>[1]CALCULO!P792</f>
        <v>11.078513569298327</v>
      </c>
      <c r="G8" s="34">
        <f>[1]CALCULO!Q792</f>
        <v>265.79976478389159</v>
      </c>
    </row>
    <row r="9" spans="1:9" x14ac:dyDescent="0.2">
      <c r="A9" s="30" t="s">
        <v>11</v>
      </c>
      <c r="B9" s="31">
        <f>[1]CALCULO!M213</f>
        <v>34361</v>
      </c>
      <c r="C9" s="35">
        <f>[1]CALCULO!P213</f>
        <v>-1.2586568579556885</v>
      </c>
      <c r="D9" s="33">
        <f>[1]CALCULO!Q213</f>
        <v>7.5946821090322372</v>
      </c>
      <c r="E9" s="31">
        <f>[1]CALCULO!M793</f>
        <v>28503169.699999999</v>
      </c>
      <c r="F9" s="35">
        <f>[1]CALCULO!P793</f>
        <v>8.2371483316746072</v>
      </c>
      <c r="G9" s="34">
        <f>[1]CALCULO!Q793</f>
        <v>62.999479925293137</v>
      </c>
    </row>
    <row r="10" spans="1:9" x14ac:dyDescent="0.2">
      <c r="A10" s="30" t="s">
        <v>12</v>
      </c>
      <c r="B10" s="31">
        <f>[1]CALCULO!M214</f>
        <v>4066</v>
      </c>
      <c r="C10" s="27">
        <f>[1]CALCULO!P214</f>
        <v>-1.3106796116504855</v>
      </c>
      <c r="D10" s="33">
        <f>[1]CALCULO!Q214</f>
        <v>0.89869262988053533</v>
      </c>
      <c r="E10" s="31">
        <f>[1]CALCULO!M794</f>
        <v>2136843.4900000002</v>
      </c>
      <c r="F10" s="27">
        <f>[1]CALCULO!P794</f>
        <v>7.4916616931992728</v>
      </c>
      <c r="G10" s="34">
        <f>[1]CALCULO!Q794</f>
        <v>4.7229844950103335</v>
      </c>
    </row>
    <row r="11" spans="1:9" x14ac:dyDescent="0.2">
      <c r="A11" s="36" t="s">
        <v>13</v>
      </c>
      <c r="B11" s="31">
        <f>[1]CALCULO!M215</f>
        <v>1080</v>
      </c>
      <c r="C11" s="37">
        <f>[1]CALCULO!P215</f>
        <v>0.93457943925233633</v>
      </c>
      <c r="D11" s="33">
        <f>[1]CALCULO!Q215</f>
        <v>0.23870832274249337</v>
      </c>
      <c r="E11" s="31">
        <f>[1]CALCULO!M795</f>
        <v>852473.77</v>
      </c>
      <c r="F11" s="37">
        <f>[1]CALCULO!P795</f>
        <v>9.9285803308958691</v>
      </c>
      <c r="G11" s="34">
        <f>[1]CALCULO!Q795</f>
        <v>1.8841905909136119</v>
      </c>
    </row>
    <row r="12" spans="1:9" x14ac:dyDescent="0.2">
      <c r="A12" s="38" t="s">
        <v>14</v>
      </c>
      <c r="B12" s="39">
        <f>[1]CALCULO!M216</f>
        <v>4072</v>
      </c>
      <c r="C12" s="40">
        <f>[1]CALCULO!P216</f>
        <v>0.56804149172635221</v>
      </c>
      <c r="D12" s="41">
        <f>[1]CALCULO!Q216</f>
        <v>0.90001878722910478</v>
      </c>
      <c r="E12" s="39">
        <f>[1]CALCULO!M796</f>
        <v>2065798.54</v>
      </c>
      <c r="F12" s="40">
        <f>[1]CALCULO!P796</f>
        <v>2.4403136728787018</v>
      </c>
      <c r="G12" s="41">
        <f>[1]CALCULO!Q796</f>
        <v>4.5659565241415896</v>
      </c>
    </row>
    <row r="13" spans="1:9" x14ac:dyDescent="0.2">
      <c r="A13" s="42" t="s">
        <v>10</v>
      </c>
      <c r="B13" s="43">
        <f>[1]CALCULO!M217</f>
        <v>2455</v>
      </c>
      <c r="C13" s="27">
        <f>[1]CALCULO!P217</f>
        <v>3.1512605042016806</v>
      </c>
      <c r="D13" s="44">
        <f>[1]CALCULO!Q217</f>
        <v>0.54261938178964941</v>
      </c>
      <c r="E13" s="43">
        <f>[1]CALCULO!M797</f>
        <v>1218297.4099999999</v>
      </c>
      <c r="F13" s="27">
        <f>[1]CALCULO!P797</f>
        <v>6.3534134847929744</v>
      </c>
      <c r="G13" s="44">
        <f>[1]CALCULO!Q797</f>
        <v>2.6927567716909611</v>
      </c>
    </row>
    <row r="14" spans="1:9" x14ac:dyDescent="0.2">
      <c r="A14" s="45" t="s">
        <v>15</v>
      </c>
      <c r="B14" s="31">
        <f>[1]CALCULO!M218</f>
        <v>1617</v>
      </c>
      <c r="C14" s="32">
        <f>[1]CALCULO!P218</f>
        <v>-3.1156381066506889</v>
      </c>
      <c r="D14" s="28">
        <f>[1]CALCULO!Q218</f>
        <v>0.35739940543945542</v>
      </c>
      <c r="E14" s="31">
        <f>[1]CALCULO!M798</f>
        <v>847501.13</v>
      </c>
      <c r="F14" s="32">
        <f>[1]CALCULO!P798</f>
        <v>-2.7056886249130376</v>
      </c>
      <c r="G14" s="29">
        <f>[1]CALCULO!Q798</f>
        <v>1.8731997524506283</v>
      </c>
    </row>
    <row r="15" spans="1:9" x14ac:dyDescent="0.2">
      <c r="A15" s="38" t="s">
        <v>16</v>
      </c>
      <c r="B15" s="39">
        <f>[1]CALCULO!M219</f>
        <v>55</v>
      </c>
      <c r="C15" s="40">
        <f>[1]CALCULO!P219</f>
        <v>-19.117647058823529</v>
      </c>
      <c r="D15" s="41">
        <f>[1]CALCULO!Q219</f>
        <v>1.2156442361886238E-2</v>
      </c>
      <c r="E15" s="39">
        <f>[1]CALCULO!M799</f>
        <v>7302.81</v>
      </c>
      <c r="F15" s="40">
        <f>[1]CALCULO!P799</f>
        <v>-19.706282050154357</v>
      </c>
      <c r="G15" s="41">
        <f>[1]CALCULO!Q799</f>
        <v>1.6141125244510262E-2</v>
      </c>
    </row>
    <row r="16" spans="1:9" x14ac:dyDescent="0.2">
      <c r="A16" s="42" t="s">
        <v>17</v>
      </c>
      <c r="B16" s="43">
        <f>[1]CALCULO!M220</f>
        <v>45</v>
      </c>
      <c r="C16" s="46">
        <f>[1]CALCULO!P220</f>
        <v>-21.052631578947366</v>
      </c>
      <c r="D16" s="44">
        <f>[1]CALCULO!Q220</f>
        <v>9.9461801142705572E-3</v>
      </c>
      <c r="E16" s="43">
        <f>[1]CALCULO!M800</f>
        <v>6639.31</v>
      </c>
      <c r="F16" s="46">
        <f>[1]CALCULO!P800</f>
        <v>-20.941489431374478</v>
      </c>
      <c r="G16" s="44">
        <f>[1]CALCULO!Q800</f>
        <v>1.4674616243217259E-2</v>
      </c>
    </row>
    <row r="17" spans="1:7" x14ac:dyDescent="0.2">
      <c r="A17" s="47" t="s">
        <v>18</v>
      </c>
      <c r="B17" s="26">
        <f>[1]CALCULO!M221</f>
        <v>6</v>
      </c>
      <c r="C17" s="27">
        <f>[1]CALCULO!P221</f>
        <v>-14.285714285714285</v>
      </c>
      <c r="D17" s="48">
        <f>[1]CALCULO!Q221</f>
        <v>1.3261573485694076E-3</v>
      </c>
      <c r="E17" s="26">
        <f>[1]CALCULO!M801</f>
        <v>350.7</v>
      </c>
      <c r="F17" s="27">
        <f>[1]CALCULO!P801</f>
        <v>-14.285714285714285</v>
      </c>
      <c r="G17" s="49">
        <f>[1]CALCULO!Q801</f>
        <v>7.7513897023881884E-4</v>
      </c>
    </row>
    <row r="18" spans="1:7" x14ac:dyDescent="0.2">
      <c r="A18" s="45" t="s">
        <v>19</v>
      </c>
      <c r="B18" s="50">
        <f>[1]CALCULO!M222</f>
        <v>4</v>
      </c>
      <c r="C18" s="37">
        <f>[1]CALCULO!P222</f>
        <v>0</v>
      </c>
      <c r="D18" s="28">
        <f>[1]CALCULO!Q222</f>
        <v>8.8410489904627181E-4</v>
      </c>
      <c r="E18" s="50">
        <f>[1]CALCULO!M802</f>
        <v>312.8</v>
      </c>
      <c r="F18" s="37">
        <f>[1]CALCULO!P802</f>
        <v>8.611111111111116</v>
      </c>
      <c r="G18" s="29">
        <f>[1]CALCULO!Q802</f>
        <v>6.9137003105418458E-4</v>
      </c>
    </row>
    <row r="19" spans="1:7" x14ac:dyDescent="0.2">
      <c r="A19" s="38" t="s">
        <v>20</v>
      </c>
      <c r="B19" s="51">
        <f>[1]CALCULO!M223</f>
        <v>2</v>
      </c>
      <c r="C19" s="52">
        <f>[1]CALCULO!P223</f>
        <v>100</v>
      </c>
      <c r="D19" s="41">
        <f>[1]CALCULO!Q223</f>
        <v>4.4205244952313591E-4</v>
      </c>
      <c r="E19" s="51">
        <f>[1]CALCULO!M803</f>
        <v>599.44000000000005</v>
      </c>
      <c r="F19" s="52">
        <f>[1]CALCULO!P803</f>
        <v>100</v>
      </c>
      <c r="G19" s="41">
        <f>[1]CALCULO!Q803</f>
        <v>1.324919601710743E-3</v>
      </c>
    </row>
    <row r="20" spans="1:7" x14ac:dyDescent="0.2">
      <c r="A20" s="42" t="s">
        <v>21</v>
      </c>
      <c r="B20" s="43">
        <f>[1]CALCULO!M224</f>
        <v>2</v>
      </c>
      <c r="C20" s="53">
        <f>[1]CALCULO!P224</f>
        <v>100</v>
      </c>
      <c r="D20" s="44">
        <f>[1]CALCULO!Q224</f>
        <v>4.4205244952313591E-4</v>
      </c>
      <c r="E20" s="43">
        <f>[1]CALCULO!M804</f>
        <v>599.44000000000005</v>
      </c>
      <c r="F20" s="53">
        <f>[1]CALCULO!P804</f>
        <v>100</v>
      </c>
      <c r="G20" s="44">
        <f>[1]CALCULO!Q804</f>
        <v>1.324919601710743E-3</v>
      </c>
    </row>
    <row r="21" spans="1:7" x14ac:dyDescent="0.2">
      <c r="A21" s="45" t="s">
        <v>22</v>
      </c>
      <c r="B21" s="50">
        <f>[1]CALCULO!M225</f>
        <v>0</v>
      </c>
      <c r="C21" s="27">
        <v>0</v>
      </c>
      <c r="D21" s="33">
        <f>[1]CALCULO!Q225</f>
        <v>0</v>
      </c>
      <c r="E21" s="50">
        <f>[1]CALCULO!M805</f>
        <v>0</v>
      </c>
      <c r="F21" s="27">
        <v>0</v>
      </c>
      <c r="G21" s="34">
        <f>[1]CALCULO!Q805</f>
        <v>0</v>
      </c>
    </row>
    <row r="22" spans="1:7" x14ac:dyDescent="0.2">
      <c r="A22" s="38" t="s">
        <v>23</v>
      </c>
      <c r="B22" s="51">
        <f>[1]CALCULO!M226</f>
        <v>13966</v>
      </c>
      <c r="C22" s="40">
        <f>[1]CALCULO!P226</f>
        <v>-0.816703359136425</v>
      </c>
      <c r="D22" s="54">
        <f>[1]CALCULO!Q226</f>
        <v>3.0868522550200583</v>
      </c>
      <c r="E22" s="51">
        <f>[1]CALCULO!M806</f>
        <v>14858800</v>
      </c>
      <c r="F22" s="40">
        <f>[1]CALCULO!P806</f>
        <v>8.5043303004191415</v>
      </c>
      <c r="G22" s="54">
        <f>[1]CALCULO!Q806</f>
        <v>32.841844684871859</v>
      </c>
    </row>
    <row r="23" spans="1:7" x14ac:dyDescent="0.2">
      <c r="A23" s="25" t="s">
        <v>24</v>
      </c>
      <c r="B23" s="43">
        <f>[1]CALCULO!M227</f>
        <v>6543</v>
      </c>
      <c r="C23" s="27">
        <f>[1]CALCULO!P227</f>
        <v>2.2823198374237923</v>
      </c>
      <c r="D23" s="28">
        <f>[1]CALCULO!Q227</f>
        <v>1.4461745886149391</v>
      </c>
      <c r="E23" s="43">
        <f>[1]CALCULO!M807</f>
        <v>9623000</v>
      </c>
      <c r="F23" s="27">
        <f>[1]CALCULO!P807</f>
        <v>11.475371854872316</v>
      </c>
      <c r="G23" s="29">
        <f>[1]CALCULO!Q807</f>
        <v>21.269353608805684</v>
      </c>
    </row>
    <row r="24" spans="1:7" x14ac:dyDescent="0.2">
      <c r="A24" s="36" t="s">
        <v>25</v>
      </c>
      <c r="B24" s="50">
        <f>[1]CALCULO!M228</f>
        <v>7423</v>
      </c>
      <c r="C24" s="37">
        <f>[1]CALCULO!P228</f>
        <v>-3.3966684018740243</v>
      </c>
      <c r="D24" s="55">
        <f>[1]CALCULO!Q228</f>
        <v>1.640677666405119</v>
      </c>
      <c r="E24" s="50">
        <f>[1]CALCULO!M808</f>
        <v>5235800</v>
      </c>
      <c r="F24" s="37">
        <f>[1]CALCULO!P808</f>
        <v>3.4375123473863054</v>
      </c>
      <c r="G24" s="55">
        <f>[1]CALCULO!Q808</f>
        <v>11.572491076066175</v>
      </c>
    </row>
    <row r="25" spans="1:7" ht="13.5" thickBot="1" x14ac:dyDescent="0.25">
      <c r="A25" s="56" t="s">
        <v>26</v>
      </c>
      <c r="B25" s="57">
        <f>[1]CALCULO!M229</f>
        <v>5498</v>
      </c>
      <c r="C25" s="58">
        <f>[1]CALCULO!P229</f>
        <v>-9.7949138638228064</v>
      </c>
      <c r="D25" s="59">
        <f>[1]CALCULO!Q229</f>
        <v>1.2152021837391007</v>
      </c>
      <c r="E25" s="57">
        <f>[1]CALCULO!M809</f>
        <v>2427805.0099999998</v>
      </c>
      <c r="F25" s="58">
        <f>[1]CALCULO!P809</f>
        <v>7.3900563833787789</v>
      </c>
      <c r="G25" s="60">
        <f>[1]CALCULO!Q809</f>
        <v>5.3660857581752071</v>
      </c>
    </row>
    <row r="26" spans="1:7" ht="14.25" thickTop="1" thickBot="1" x14ac:dyDescent="0.25">
      <c r="A26" s="61" t="s">
        <v>27</v>
      </c>
      <c r="B26" s="62">
        <f>[1]CALCULO!M232</f>
        <v>163682</v>
      </c>
      <c r="C26" s="63">
        <f>[1]CALCULO!P232</f>
        <v>-0.28874972587051345</v>
      </c>
      <c r="D26" s="64">
        <f>[1]CALCULO!Q232</f>
        <v>36.178014521422966</v>
      </c>
      <c r="E26" s="65">
        <f>[1]CALCULO!M812</f>
        <v>186733217.22</v>
      </c>
      <c r="F26" s="63">
        <f>[1]CALCULO!P812</f>
        <v>9.7587447119000963</v>
      </c>
      <c r="G26" s="66">
        <f>[1]CALCULO!Q812</f>
        <v>412.72938039718412</v>
      </c>
    </row>
    <row r="27" spans="1:7" ht="13.5" thickTop="1" x14ac:dyDescent="0.2">
      <c r="A27" s="67"/>
      <c r="B27" s="67"/>
      <c r="C27" s="67"/>
      <c r="D27" s="67"/>
      <c r="E27" s="67"/>
      <c r="F27" s="67"/>
      <c r="G27" s="67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A29" s="68"/>
      <c r="B29" s="68"/>
      <c r="C29" s="68"/>
      <c r="D29" s="68"/>
      <c r="E29" s="68"/>
      <c r="F29" s="68"/>
      <c r="G29" s="68"/>
    </row>
  </sheetData>
  <mergeCells count="7">
    <mergeCell ref="A27:G29"/>
    <mergeCell ref="A1:G1"/>
    <mergeCell ref="A2:G2"/>
    <mergeCell ref="A3:G3"/>
    <mergeCell ref="A4:A5"/>
    <mergeCell ref="B4:D4"/>
    <mergeCell ref="E4:G4"/>
  </mergeCells>
  <pageMargins left="0.98425196850393704" right="0.74803149606299213" top="0.98425196850393704" bottom="0.98425196850393704" header="0" footer="0"/>
  <pageSetup paperSize="9" scale="92"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LEÓN</vt:lpstr>
      <vt:lpstr>LEÓN!Área_de_impresión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2024-02-20T16:27:50Z</dcterms:created>
  <dcterms:modified xsi:type="dcterms:W3CDTF">2024-02-20T16:27:51Z</dcterms:modified>
</cp:coreProperties>
</file>