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NUEVO TRABAJO PRUEBAS\2023\12. Diciembre\ExtractSheet\"/>
    </mc:Choice>
  </mc:AlternateContent>
  <xr:revisionPtr revIDLastSave="0" documentId="8_{3CBAFF9D-470B-4D26-B660-31495365107D}" xr6:coauthVersionLast="47" xr6:coauthVersionMax="47" xr10:uidLastSave="{00000000-0000-0000-0000-000000000000}"/>
  <bookViews>
    <workbookView xWindow="-120" yWindow="-120" windowWidth="20730" windowHeight="11310" xr2:uid="{309950CF-A2D9-42E4-8D9D-EE5CEE73BF86}"/>
  </bookViews>
  <sheets>
    <sheet name="PALENCIA" sheetId="1" r:id="rId1"/>
  </sheets>
  <externalReferences>
    <externalReference r:id="rId2"/>
  </externalReferences>
  <definedNames>
    <definedName name="_xlnm.Print_Area" localSheetId="0">PALENCIA!$A$1:$G$27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E21" i="1"/>
  <c r="D21" i="1"/>
  <c r="B21" i="1"/>
  <c r="G20" i="1"/>
  <c r="E20" i="1"/>
  <c r="D20" i="1"/>
  <c r="B20" i="1"/>
  <c r="G19" i="1"/>
  <c r="E19" i="1"/>
  <c r="D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A6" i="1"/>
  <c r="A3" i="1"/>
</calcChain>
</file>

<file path=xl/sharedStrings.xml><?xml version="1.0" encoding="utf-8"?>
<sst xmlns="http://schemas.openxmlformats.org/spreadsheetml/2006/main" count="31" uniqueCount="28">
  <si>
    <t>RESUMEN DE PRESTACIONES DE PROTECCIÓN SOCIAL</t>
  </si>
  <si>
    <t>PALENCIA</t>
  </si>
  <si>
    <t>Variables</t>
  </si>
  <si>
    <t>Prestaciones de Beneficiarios</t>
  </si>
  <si>
    <t>Gasto de Prestaciones (€)</t>
  </si>
  <si>
    <t>Dato
 Actual</t>
  </si>
  <si>
    <t>Variación
Relativa Interanual</t>
  </si>
  <si>
    <t>Prestaciones
sobre Población 
Total</t>
  </si>
  <si>
    <t>Gasto
sobre Población
 Total</t>
  </si>
  <si>
    <t xml:space="preserve">Incapacidad permanente </t>
  </si>
  <si>
    <t>Jubilación</t>
  </si>
  <si>
    <t>Viudedad</t>
  </si>
  <si>
    <t>Orfandad</t>
  </si>
  <si>
    <t>Favor Familiar</t>
  </si>
  <si>
    <t>Pensiones no contributivas, (IMSERSO)</t>
  </si>
  <si>
    <t>Invalidez</t>
  </si>
  <si>
    <t>Prestaciones LISMI, (IMSERSO)</t>
  </si>
  <si>
    <t>Subsidio de Garantía de Ingresos Mínimos</t>
  </si>
  <si>
    <t>Subsidio por Ayuda a Tercera Persona</t>
  </si>
  <si>
    <t>Subsidio de Mov. y Comp. Gtos Transportes</t>
  </si>
  <si>
    <t>Pensiones asistenciales, (MEYSS)</t>
  </si>
  <si>
    <t>Enfermedad</t>
  </si>
  <si>
    <t>Vejez</t>
  </si>
  <si>
    <t>Prestaciones por desempleo, (SPEE)</t>
  </si>
  <si>
    <t>Nivel contributivo</t>
  </si>
  <si>
    <t xml:space="preserve">Nivel asistencial </t>
  </si>
  <si>
    <t>Asignación económica por hijo a cargo, (INSS)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</si>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</sst>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3999755851924192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gradientFill degree="270">
        <stop position="0">
          <color theme="6" tint="-0.25098422193060094"/>
        </stop>
        <stop position="1">
          <color theme="6" tint="-0.49803155613879818"/>
        </stop>
      </gradientFill>
    </fill>
    <fill>
      <gradientFill degree="27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6" tint="0.40000610370189521"/>
        </stop>
        <stop position="1">
          <color theme="6" tint="0.59999389629810485"/>
        </stop>
      </gradientFill>
    </fill>
    <fill>
      <patternFill patternType="solid">
        <fgColor theme="6" tint="0.39997558519241921"/>
        <bgColor indexed="64"/>
      </patternFill>
    </fill>
    <fill>
      <gradientFill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6" tint="0.79998168889431442"/>
        <bgColor indexed="64"/>
      </patternFill>
    </fill>
    <fill>
      <gradientFill>
        <stop position="0">
          <color theme="6" tint="0.59999389629810485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>
        <stop position="0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 style="double">
        <color theme="6" tint="-0.249977111117893"/>
      </left>
      <right/>
      <top/>
      <bottom style="thick">
        <color theme="6" tint="0.79998168889431442"/>
      </bottom>
      <diagonal/>
    </border>
    <border>
      <left/>
      <right/>
      <top/>
      <bottom style="thick">
        <color theme="6" tint="0.79998168889431442"/>
      </bottom>
      <diagonal/>
    </border>
    <border>
      <left/>
      <right style="double">
        <color theme="6" tint="-0.249977111117893"/>
      </right>
      <top/>
      <bottom style="thick">
        <color theme="6" tint="0.79998168889431442"/>
      </bottom>
      <diagonal/>
    </border>
    <border>
      <left/>
      <right/>
      <top style="thick">
        <color theme="6" tint="0.79998168889431442"/>
      </top>
      <bottom/>
      <diagonal/>
    </border>
    <border>
      <left/>
      <right/>
      <top style="thick">
        <color theme="6" tint="0.59999389629810485"/>
      </top>
      <bottom/>
      <diagonal/>
    </border>
    <border>
      <left style="medium">
        <color indexed="64"/>
      </left>
      <right style="double">
        <color theme="6" tint="0.39997558519241921"/>
      </right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  <border>
      <left/>
      <right style="medium">
        <color theme="6" tint="0.39997558519241921"/>
      </right>
      <top style="thin">
        <color theme="6" tint="0.59999389629810485"/>
      </top>
      <bottom/>
      <diagonal/>
    </border>
    <border>
      <left style="medium">
        <color theme="6" tint="0.39997558519241921"/>
      </left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 style="thin">
        <color theme="6" tint="0.39997558519241921"/>
      </right>
      <top style="thin">
        <color theme="6" tint="0.59999389629810485"/>
      </top>
      <bottom style="double">
        <color theme="6" tint="0.79998168889431442"/>
      </bottom>
      <diagonal/>
    </border>
    <border>
      <left style="double">
        <color theme="6" tint="0.79998168889431442"/>
      </left>
      <right/>
      <top/>
      <bottom/>
      <diagonal/>
    </border>
    <border>
      <left style="medium">
        <color indexed="64"/>
      </left>
      <right/>
      <top/>
      <bottom style="double">
        <color theme="6" tint="-0.249977111117893"/>
      </bottom>
      <diagonal/>
    </border>
    <border>
      <left style="double">
        <color theme="6" tint="0.79998168889431442"/>
      </left>
      <right style="thin">
        <color theme="6" tint="0.79998168889431442"/>
      </right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/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 style="double">
        <color theme="6" tint="0.39997558519241921"/>
      </right>
      <top style="double">
        <color theme="6" tint="0.79998168889431442"/>
      </top>
      <bottom style="double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double">
        <color theme="6" tint="0.39997558519241921"/>
      </right>
      <top/>
      <bottom/>
      <diagonal/>
    </border>
    <border>
      <left/>
      <right style="double">
        <color theme="6" tint="0.39997558519241921"/>
      </right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/>
      <diagonal/>
    </border>
    <border>
      <left/>
      <right style="double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thin">
        <color theme="6" tint="-0.249977111117893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/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double">
        <color theme="6" tint="-0.249977111117893"/>
      </left>
      <right/>
      <top style="double">
        <color theme="6" tint="0.39997558519241921"/>
      </top>
      <bottom style="double">
        <color theme="6" tint="0.39997558519241921"/>
      </bottom>
      <diagonal/>
    </border>
    <border>
      <left style="double">
        <color theme="6" tint="0.39997558519241921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medium">
        <color theme="6" tint="-0.249977111117893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double">
        <color theme="6" tint="0.39997558519241921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horizontal="left" indent="2"/>
    </xf>
    <xf numFmtId="0" fontId="2" fillId="2" borderId="3" xfId="0" applyFont="1" applyFill="1" applyBorder="1" applyAlignment="1">
      <alignment horizontal="left" indent="2"/>
    </xf>
    <xf numFmtId="0" fontId="3" fillId="0" borderId="0" xfId="0" applyFont="1"/>
    <xf numFmtId="0" fontId="1" fillId="3" borderId="4" xfId="0" applyFont="1" applyFill="1" applyBorder="1" applyAlignment="1">
      <alignment horizontal="left" indent="2"/>
    </xf>
    <xf numFmtId="17" fontId="1" fillId="4" borderId="5" xfId="0" applyNumberFormat="1" applyFont="1" applyFill="1" applyBorder="1" applyAlignment="1">
      <alignment horizontal="left" vertical="center" indent="2"/>
    </xf>
    <xf numFmtId="0" fontId="4" fillId="5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6" fillId="0" borderId="0" xfId="0" applyFont="1"/>
    <xf numFmtId="0" fontId="7" fillId="7" borderId="17" xfId="0" applyFont="1" applyFill="1" applyBorder="1" applyAlignment="1">
      <alignment horizontal="left"/>
    </xf>
    <xf numFmtId="3" fontId="8" fillId="8" borderId="18" xfId="0" applyNumberFormat="1" applyFont="1" applyFill="1" applyBorder="1"/>
    <xf numFmtId="164" fontId="8" fillId="8" borderId="19" xfId="0" applyNumberFormat="1" applyFont="1" applyFill="1" applyBorder="1"/>
    <xf numFmtId="4" fontId="8" fillId="8" borderId="20" xfId="0" applyNumberFormat="1" applyFont="1" applyFill="1" applyBorder="1"/>
    <xf numFmtId="4" fontId="8" fillId="8" borderId="21" xfId="0" applyNumberFormat="1" applyFont="1" applyFill="1" applyBorder="1"/>
    <xf numFmtId="0" fontId="3" fillId="0" borderId="22" xfId="0" applyFont="1" applyBorder="1"/>
    <xf numFmtId="0" fontId="5" fillId="9" borderId="23" xfId="0" applyFont="1" applyFill="1" applyBorder="1" applyAlignment="1">
      <alignment horizontal="left" indent="2"/>
    </xf>
    <xf numFmtId="3" fontId="9" fillId="10" borderId="24" xfId="0" applyNumberFormat="1" applyFont="1" applyFill="1" applyBorder="1"/>
    <xf numFmtId="164" fontId="9" fillId="0" borderId="25" xfId="0" applyNumberFormat="1" applyFont="1" applyBorder="1"/>
    <xf numFmtId="4" fontId="9" fillId="0" borderId="26" xfId="0" applyNumberFormat="1" applyFont="1" applyBorder="1"/>
    <xf numFmtId="4" fontId="9" fillId="0" borderId="27" xfId="0" applyNumberFormat="1" applyFont="1" applyBorder="1"/>
    <xf numFmtId="0" fontId="5" fillId="9" borderId="28" xfId="0" applyFont="1" applyFill="1" applyBorder="1" applyAlignment="1">
      <alignment horizontal="left" indent="2"/>
    </xf>
    <xf numFmtId="3" fontId="9" fillId="10" borderId="29" xfId="0" applyNumberFormat="1" applyFont="1" applyFill="1" applyBorder="1"/>
    <xf numFmtId="164" fontId="9" fillId="0" borderId="30" xfId="0" applyNumberFormat="1" applyFont="1" applyBorder="1"/>
    <xf numFmtId="4" fontId="9" fillId="0" borderId="31" xfId="0" applyNumberFormat="1" applyFont="1" applyBorder="1"/>
    <xf numFmtId="4" fontId="9" fillId="0" borderId="32" xfId="0" applyNumberFormat="1" applyFont="1" applyBorder="1"/>
    <xf numFmtId="164" fontId="9" fillId="0" borderId="33" xfId="0" applyNumberFormat="1" applyFont="1" applyBorder="1"/>
    <xf numFmtId="0" fontId="5" fillId="9" borderId="34" xfId="0" applyFont="1" applyFill="1" applyBorder="1" applyAlignment="1">
      <alignment horizontal="left" indent="2"/>
    </xf>
    <xf numFmtId="164" fontId="9" fillId="0" borderId="35" xfId="0" applyNumberFormat="1" applyFont="1" applyBorder="1"/>
    <xf numFmtId="0" fontId="7" fillId="7" borderId="23" xfId="0" applyFont="1" applyFill="1" applyBorder="1" applyAlignment="1">
      <alignment horizontal="left"/>
    </xf>
    <xf numFmtId="3" fontId="8" fillId="8" borderId="36" xfId="0" applyNumberFormat="1" applyFont="1" applyFill="1" applyBorder="1"/>
    <xf numFmtId="164" fontId="8" fillId="8" borderId="37" xfId="0" applyNumberFormat="1" applyFont="1" applyFill="1" applyBorder="1"/>
    <xf numFmtId="4" fontId="8" fillId="8" borderId="38" xfId="0" applyNumberFormat="1" applyFont="1" applyFill="1" applyBorder="1"/>
    <xf numFmtId="0" fontId="5" fillId="9" borderId="39" xfId="0" applyFont="1" applyFill="1" applyBorder="1" applyAlignment="1">
      <alignment horizontal="left" indent="2"/>
    </xf>
    <xf numFmtId="3" fontId="9" fillId="10" borderId="40" xfId="0" applyNumberFormat="1" applyFont="1" applyFill="1" applyBorder="1"/>
    <xf numFmtId="4" fontId="9" fillId="0" borderId="41" xfId="0" applyNumberFormat="1" applyFont="1" applyBorder="1"/>
    <xf numFmtId="0" fontId="5" fillId="9" borderId="42" xfId="0" applyFont="1" applyFill="1" applyBorder="1" applyAlignment="1">
      <alignment horizontal="left" indent="2"/>
    </xf>
    <xf numFmtId="164" fontId="9" fillId="0" borderId="43" xfId="0" applyNumberFormat="1" applyFont="1" applyBorder="1"/>
    <xf numFmtId="0" fontId="5" fillId="9" borderId="44" xfId="0" applyFont="1" applyFill="1" applyBorder="1" applyAlignment="1">
      <alignment horizontal="left" indent="2"/>
    </xf>
    <xf numFmtId="4" fontId="9" fillId="0" borderId="45" xfId="0" applyNumberFormat="1" applyFont="1" applyBorder="1"/>
    <xf numFmtId="4" fontId="9" fillId="0" borderId="46" xfId="0" applyNumberFormat="1" applyFont="1" applyBorder="1"/>
    <xf numFmtId="3" fontId="9" fillId="10" borderId="47" xfId="0" applyNumberFormat="1" applyFont="1" applyFill="1" applyBorder="1"/>
    <xf numFmtId="3" fontId="8" fillId="8" borderId="24" xfId="0" applyNumberFormat="1" applyFont="1" applyFill="1" applyBorder="1"/>
    <xf numFmtId="164" fontId="8" fillId="8" borderId="25" xfId="0" applyNumberFormat="1" applyFont="1" applyFill="1" applyBorder="1"/>
    <xf numFmtId="164" fontId="9" fillId="0" borderId="48" xfId="0" applyNumberFormat="1" applyFont="1" applyBorder="1"/>
    <xf numFmtId="4" fontId="8" fillId="8" borderId="49" xfId="0" applyNumberFormat="1" applyFont="1" applyFill="1" applyBorder="1"/>
    <xf numFmtId="4" fontId="9" fillId="0" borderId="50" xfId="0" applyNumberFormat="1" applyFont="1" applyBorder="1"/>
    <xf numFmtId="0" fontId="7" fillId="7" borderId="51" xfId="0" applyFont="1" applyFill="1" applyBorder="1" applyAlignment="1">
      <alignment horizontal="left"/>
    </xf>
    <xf numFmtId="3" fontId="8" fillId="8" borderId="52" xfId="0" applyNumberFormat="1" applyFont="1" applyFill="1" applyBorder="1"/>
    <xf numFmtId="164" fontId="8" fillId="8" borderId="53" xfId="0" applyNumberFormat="1" applyFont="1" applyFill="1" applyBorder="1"/>
    <xf numFmtId="4" fontId="8" fillId="8" borderId="54" xfId="0" applyNumberFormat="1" applyFont="1" applyFill="1" applyBorder="1"/>
    <xf numFmtId="4" fontId="8" fillId="8" borderId="55" xfId="0" applyNumberFormat="1" applyFont="1" applyFill="1" applyBorder="1"/>
    <xf numFmtId="0" fontId="10" fillId="11" borderId="56" xfId="0" applyFont="1" applyFill="1" applyBorder="1" applyAlignment="1">
      <alignment horizontal="center"/>
    </xf>
    <xf numFmtId="3" fontId="10" fillId="12" borderId="57" xfId="0" applyNumberFormat="1" applyFont="1" applyFill="1" applyBorder="1"/>
    <xf numFmtId="164" fontId="10" fillId="12" borderId="58" xfId="0" applyNumberFormat="1" applyFont="1" applyFill="1" applyBorder="1"/>
    <xf numFmtId="4" fontId="10" fillId="12" borderId="59" xfId="0" applyNumberFormat="1" applyFont="1" applyFill="1" applyBorder="1"/>
    <xf numFmtId="3" fontId="10" fillId="12" borderId="60" xfId="0" applyNumberFormat="1" applyFont="1" applyFill="1" applyBorder="1"/>
    <xf numFmtId="4" fontId="10" fillId="12" borderId="61" xfId="0" applyNumberFormat="1" applyFont="1" applyFill="1" applyBorder="1"/>
    <xf numFmtId="0" fontId="3" fillId="0" borderId="6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NUEVO%20TRABAJO%20PRUEBAS\2023\12.%20Diciembre\RESUMENES\DATOS.xlsm" TargetMode="External"/><Relationship Id="rId1" Type="http://schemas.openxmlformats.org/officeDocument/2006/relationships/externalLinkPath" Target="/NUEVO%20TRABAJO%20PRUEBAS/2023/12.%20Diciembre/RESUMENES/DAT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CALCULO"/>
      <sheetName val="Datos_a_ant"/>
      <sheetName val="PContr"/>
      <sheetName val="PNoContr"/>
      <sheetName val="LISMI"/>
      <sheetName val="PAsis"/>
      <sheetName val="PHAC"/>
      <sheetName val="BP1.5a"/>
      <sheetName val="Tasas"/>
    </sheetNames>
    <sheetDataSet>
      <sheetData sheetId="0">
        <row r="3">
          <cell r="B3">
            <v>45261</v>
          </cell>
        </row>
        <row r="6">
          <cell r="B6" t="str">
            <v>DICIEMBRE de 2023</v>
          </cell>
        </row>
      </sheetData>
      <sheetData sheetId="1">
        <row r="7">
          <cell r="C7">
            <v>10111991</v>
          </cell>
        </row>
        <row r="210">
          <cell r="R210">
            <v>43498</v>
          </cell>
          <cell r="U210">
            <v>1.405758246881921</v>
          </cell>
          <cell r="V210">
            <v>27.332135272014373</v>
          </cell>
        </row>
        <row r="211">
          <cell r="R211">
            <v>3849</v>
          </cell>
          <cell r="U211">
            <v>-0.54263565891472865</v>
          </cell>
          <cell r="V211">
            <v>2.418533924823747</v>
          </cell>
        </row>
        <row r="212">
          <cell r="R212">
            <v>27664</v>
          </cell>
          <cell r="U212">
            <v>2.660778565331948</v>
          </cell>
          <cell r="V212">
            <v>17.382780591406632</v>
          </cell>
        </row>
        <row r="213">
          <cell r="R213">
            <v>10319</v>
          </cell>
          <cell r="U213">
            <v>-0.85511145272867028</v>
          </cell>
          <cell r="V213">
            <v>6.4839832606537389</v>
          </cell>
        </row>
        <row r="214">
          <cell r="R214">
            <v>1359</v>
          </cell>
          <cell r="U214">
            <v>-0.36656891495601174</v>
          </cell>
          <cell r="V214">
            <v>0.85393286667588253</v>
          </cell>
        </row>
        <row r="215">
          <cell r="R215">
            <v>307</v>
          </cell>
          <cell r="U215">
            <v>0.32679738562091504</v>
          </cell>
          <cell r="V215">
            <v>0.19290462845437523</v>
          </cell>
        </row>
        <row r="216">
          <cell r="R216">
            <v>1659</v>
          </cell>
          <cell r="U216">
            <v>-0.47990401919616071</v>
          </cell>
          <cell r="V216">
            <v>1.0424390182599625</v>
          </cell>
        </row>
        <row r="217">
          <cell r="R217">
            <v>1030</v>
          </cell>
          <cell r="U217">
            <v>2.8971028971028971</v>
          </cell>
          <cell r="V217">
            <v>0.64720445377200808</v>
          </cell>
        </row>
        <row r="218">
          <cell r="R218">
            <v>629</v>
          </cell>
          <cell r="U218">
            <v>-5.5555555555555554</v>
          </cell>
          <cell r="V218">
            <v>0.39523456448795441</v>
          </cell>
        </row>
        <row r="219">
          <cell r="R219">
            <v>26</v>
          </cell>
          <cell r="U219">
            <v>-3.7037037037037033</v>
          </cell>
          <cell r="V219">
            <v>1.6337199803953602E-2</v>
          </cell>
        </row>
        <row r="220">
          <cell r="R220">
            <v>18</v>
          </cell>
          <cell r="U220">
            <v>-5.2631578947368416</v>
          </cell>
          <cell r="V220">
            <v>1.1310369095044801E-2</v>
          </cell>
        </row>
        <row r="221">
          <cell r="R221">
            <v>1</v>
          </cell>
          <cell r="U221">
            <v>0</v>
          </cell>
          <cell r="V221">
            <v>6.2835383861360012E-4</v>
          </cell>
        </row>
        <row r="222">
          <cell r="R222">
            <v>7</v>
          </cell>
          <cell r="U222">
            <v>0</v>
          </cell>
          <cell r="V222">
            <v>4.3984768702952006E-3</v>
          </cell>
        </row>
        <row r="223">
          <cell r="R223">
            <v>0</v>
          </cell>
          <cell r="V223">
            <v>0</v>
          </cell>
        </row>
        <row r="224">
          <cell r="R224">
            <v>0</v>
          </cell>
          <cell r="V224">
            <v>0</v>
          </cell>
        </row>
        <row r="225">
          <cell r="R225">
            <v>0</v>
          </cell>
          <cell r="V225">
            <v>0</v>
          </cell>
        </row>
        <row r="226">
          <cell r="R226">
            <v>4331</v>
          </cell>
          <cell r="U226">
            <v>-3.6484983314794217</v>
          </cell>
          <cell r="V226">
            <v>2.7214004750355021</v>
          </cell>
        </row>
        <row r="227">
          <cell r="R227">
            <v>2263</v>
          </cell>
          <cell r="U227">
            <v>-4.0288379983036471</v>
          </cell>
          <cell r="V227">
            <v>1.421964736782577</v>
          </cell>
        </row>
        <row r="228">
          <cell r="R228">
            <v>2068</v>
          </cell>
          <cell r="U228">
            <v>-3.2288254562470753</v>
          </cell>
          <cell r="V228">
            <v>1.2994357382529249</v>
          </cell>
        </row>
        <row r="229">
          <cell r="R229">
            <v>1852</v>
          </cell>
          <cell r="U229">
            <v>-8.1804660386712946</v>
          </cell>
          <cell r="V229">
            <v>1.1637113091123874</v>
          </cell>
        </row>
        <row r="232">
          <cell r="R232">
            <v>51366</v>
          </cell>
          <cell r="U232">
            <v>0.51858084968982998</v>
          </cell>
          <cell r="V232">
            <v>32.276023274226183</v>
          </cell>
        </row>
        <row r="790">
          <cell r="R790">
            <v>53350527.060000002</v>
          </cell>
          <cell r="U790">
            <v>11.102048693416501</v>
          </cell>
          <cell r="V790">
            <v>335.23008470209749</v>
          </cell>
        </row>
        <row r="791">
          <cell r="R791">
            <v>4183486.8</v>
          </cell>
          <cell r="U791">
            <v>7.8162966561709304</v>
          </cell>
          <cell r="V791">
            <v>26.287099895693263</v>
          </cell>
        </row>
        <row r="792">
          <cell r="R792">
            <v>39146236.899999999</v>
          </cell>
          <cell r="U792">
            <v>12.121593112630983</v>
          </cell>
          <cell r="V792">
            <v>245.97688223392356</v>
          </cell>
        </row>
        <row r="793">
          <cell r="R793">
            <v>9061629.5</v>
          </cell>
          <cell r="U793">
            <v>8.5769162896436182</v>
          </cell>
          <cell r="V793">
            <v>56.939096804192374</v>
          </cell>
        </row>
        <row r="794">
          <cell r="R794">
            <v>732121.27</v>
          </cell>
          <cell r="U794">
            <v>9.1004800833032107</v>
          </cell>
          <cell r="V794">
            <v>4.6003121033516399</v>
          </cell>
        </row>
        <row r="795">
          <cell r="R795">
            <v>227052.59</v>
          </cell>
          <cell r="U795">
            <v>9.0387192771725378</v>
          </cell>
          <cell r="V795">
            <v>1.4266936649365991</v>
          </cell>
        </row>
        <row r="796">
          <cell r="R796">
            <v>835440.73</v>
          </cell>
          <cell r="U796">
            <v>-0.68005523175116211</v>
          </cell>
          <cell r="V796">
            <v>5.2495238962964823</v>
          </cell>
        </row>
        <row r="797">
          <cell r="R797">
            <v>498875.18</v>
          </cell>
          <cell r="U797">
            <v>3.1024020851488334</v>
          </cell>
          <cell r="V797">
            <v>3.1347013434205069</v>
          </cell>
        </row>
        <row r="798">
          <cell r="R798">
            <v>336565.55</v>
          </cell>
          <cell r="U798">
            <v>-5.802383454832059</v>
          </cell>
          <cell r="V798">
            <v>2.1148225528759754</v>
          </cell>
        </row>
        <row r="799">
          <cell r="R799">
            <v>3303.33</v>
          </cell>
          <cell r="U799">
            <v>-3.122186410306794</v>
          </cell>
          <cell r="V799">
            <v>2.0756600857074637E-2</v>
          </cell>
        </row>
        <row r="800">
          <cell r="R800">
            <v>2697.48</v>
          </cell>
          <cell r="U800">
            <v>-5.263157894736846</v>
          </cell>
          <cell r="V800">
            <v>1.694971912583414E-2</v>
          </cell>
        </row>
        <row r="801">
          <cell r="R801">
            <v>58.45</v>
          </cell>
          <cell r="U801">
            <v>0</v>
          </cell>
          <cell r="V801">
            <v>3.6727281866964925E-4</v>
          </cell>
        </row>
        <row r="802">
          <cell r="R802">
            <v>547.4</v>
          </cell>
          <cell r="U802">
            <v>8.6111111111111072</v>
          </cell>
          <cell r="V802">
            <v>3.4396089125708468E-3</v>
          </cell>
        </row>
        <row r="803">
          <cell r="R803">
            <v>0</v>
          </cell>
          <cell r="V803">
            <v>0</v>
          </cell>
        </row>
        <row r="804">
          <cell r="R804">
            <v>0</v>
          </cell>
          <cell r="V804">
            <v>0</v>
          </cell>
        </row>
        <row r="805">
          <cell r="R805">
            <v>0</v>
          </cell>
          <cell r="V805">
            <v>0</v>
          </cell>
        </row>
        <row r="806">
          <cell r="R806">
            <v>4635700</v>
          </cell>
          <cell r="U806">
            <v>3.0980339827417493</v>
          </cell>
          <cell r="V806">
            <v>29.128598896610658</v>
          </cell>
        </row>
        <row r="807">
          <cell r="R807">
            <v>3207300</v>
          </cell>
          <cell r="U807">
            <v>3.7021469218830831</v>
          </cell>
          <cell r="V807">
            <v>20.153192665853997</v>
          </cell>
        </row>
        <row r="808">
          <cell r="R808">
            <v>1428399.9999999998</v>
          </cell>
          <cell r="U808">
            <v>1.7668851524650562</v>
          </cell>
          <cell r="V808">
            <v>8.9754062307566631</v>
          </cell>
        </row>
        <row r="809">
          <cell r="R809">
            <v>813409.17999999993</v>
          </cell>
          <cell r="U809">
            <v>8.7581200979341602</v>
          </cell>
          <cell r="V809">
            <v>5.1110878061654077</v>
          </cell>
        </row>
        <row r="812">
          <cell r="R812">
            <v>59638380.299999997</v>
          </cell>
          <cell r="U812">
            <v>10.220456251008038</v>
          </cell>
          <cell r="V812">
            <v>374.74005190202706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347B3-DD93-451A-A385-5710919AD67F}">
  <sheetPr codeName="Hoja29"/>
  <dimension ref="A1:I29"/>
  <sheetViews>
    <sheetView showGridLines="0" tabSelected="1" topLeftCell="A13" zoomScaleNormal="100" workbookViewId="0">
      <selection activeCell="A3" sqref="A3:G3"/>
    </sheetView>
  </sheetViews>
  <sheetFormatPr baseColWidth="10" defaultRowHeight="12.75" x14ac:dyDescent="0.2"/>
  <cols>
    <col min="1" max="1" width="44.28515625" style="4" customWidth="1"/>
    <col min="2" max="2" width="17.7109375" style="4" customWidth="1"/>
    <col min="3" max="3" width="12.7109375" style="4" customWidth="1"/>
    <col min="4" max="4" width="13.85546875" style="4" customWidth="1"/>
    <col min="5" max="5" width="17.7109375" style="4" customWidth="1"/>
    <col min="6" max="6" width="12.7109375" style="4" customWidth="1"/>
    <col min="7" max="7" width="13.5703125" style="4" customWidth="1"/>
    <col min="8" max="16384" width="11.42578125" style="4"/>
  </cols>
  <sheetData>
    <row r="1" spans="1:9" ht="18" thickBot="1" x14ac:dyDescent="0.35">
      <c r="A1" s="1" t="s">
        <v>0</v>
      </c>
      <c r="B1" s="2"/>
      <c r="C1" s="2"/>
      <c r="D1" s="2"/>
      <c r="E1" s="2"/>
      <c r="F1" s="2"/>
      <c r="G1" s="3"/>
    </row>
    <row r="2" spans="1:9" ht="16.5" thickTop="1" thickBot="1" x14ac:dyDescent="0.3">
      <c r="A2" s="5" t="s">
        <v>1</v>
      </c>
      <c r="B2" s="5"/>
      <c r="C2" s="5"/>
      <c r="D2" s="5"/>
      <c r="E2" s="5"/>
      <c r="F2" s="5"/>
      <c r="G2" s="5"/>
    </row>
    <row r="3" spans="1:9" ht="15.75" thickTop="1" x14ac:dyDescent="0.2">
      <c r="A3" s="6" t="str">
        <f>[1]DATOS!$B$6</f>
        <v>DICIEMBRE de 2023</v>
      </c>
      <c r="B3" s="6"/>
      <c r="C3" s="6"/>
      <c r="D3" s="6"/>
      <c r="E3" s="6"/>
      <c r="F3" s="6"/>
      <c r="G3" s="6"/>
    </row>
    <row r="4" spans="1:9" ht="20.25" customHeight="1" thickBot="1" x14ac:dyDescent="0.25">
      <c r="A4" s="7" t="s">
        <v>2</v>
      </c>
      <c r="B4" s="8" t="s">
        <v>3</v>
      </c>
      <c r="C4" s="8"/>
      <c r="D4" s="9"/>
      <c r="E4" s="10" t="s">
        <v>4</v>
      </c>
      <c r="F4" s="11"/>
      <c r="G4" s="12"/>
      <c r="H4" s="13"/>
    </row>
    <row r="5" spans="1:9" ht="44.25" customHeight="1" thickTop="1" thickBot="1" x14ac:dyDescent="0.25">
      <c r="A5" s="14"/>
      <c r="B5" s="15" t="s">
        <v>5</v>
      </c>
      <c r="C5" s="16" t="s">
        <v>6</v>
      </c>
      <c r="D5" s="16" t="s">
        <v>7</v>
      </c>
      <c r="E5" s="15" t="s">
        <v>5</v>
      </c>
      <c r="F5" s="16" t="s">
        <v>6</v>
      </c>
      <c r="G5" s="17" t="s">
        <v>8</v>
      </c>
      <c r="I5" s="18"/>
    </row>
    <row r="6" spans="1:9" ht="13.5" thickTop="1" x14ac:dyDescent="0.2">
      <c r="A6" s="19" t="str">
        <f>_xlfn.CONCAT("Pensiones contributivas, (INSS) a 1 de ",$A$3)</f>
        <v>Pensiones contributivas, (INSS) a 1 de DICIEMBRE de 2023</v>
      </c>
      <c r="B6" s="20">
        <f>[1]CALCULO!R210</f>
        <v>43498</v>
      </c>
      <c r="C6" s="21">
        <f>[1]CALCULO!U210</f>
        <v>1.405758246881921</v>
      </c>
      <c r="D6" s="22">
        <f>[1]CALCULO!V210</f>
        <v>27.332135272014373</v>
      </c>
      <c r="E6" s="20">
        <f>[1]CALCULO!R790</f>
        <v>53350527.060000002</v>
      </c>
      <c r="F6" s="21">
        <f>[1]CALCULO!U790</f>
        <v>11.102048693416501</v>
      </c>
      <c r="G6" s="23">
        <f>[1]CALCULO!V790</f>
        <v>335.23008470209749</v>
      </c>
      <c r="H6" s="24"/>
    </row>
    <row r="7" spans="1:9" x14ac:dyDescent="0.2">
      <c r="A7" s="25" t="s">
        <v>9</v>
      </c>
      <c r="B7" s="26">
        <f>[1]CALCULO!R211</f>
        <v>3849</v>
      </c>
      <c r="C7" s="27">
        <f>[1]CALCULO!U211</f>
        <v>-0.54263565891472865</v>
      </c>
      <c r="D7" s="28">
        <f>[1]CALCULO!V211</f>
        <v>2.418533924823747</v>
      </c>
      <c r="E7" s="26">
        <f>[1]CALCULO!R791</f>
        <v>4183486.8</v>
      </c>
      <c r="F7" s="27">
        <f>[1]CALCULO!U791</f>
        <v>7.8162966561709304</v>
      </c>
      <c r="G7" s="29">
        <f>[1]CALCULO!V791</f>
        <v>26.287099895693263</v>
      </c>
    </row>
    <row r="8" spans="1:9" x14ac:dyDescent="0.2">
      <c r="A8" s="30" t="s">
        <v>10</v>
      </c>
      <c r="B8" s="31">
        <f>[1]CALCULO!R212</f>
        <v>27664</v>
      </c>
      <c r="C8" s="32">
        <f>[1]CALCULO!U212</f>
        <v>2.660778565331948</v>
      </c>
      <c r="D8" s="33">
        <f>[1]CALCULO!V212</f>
        <v>17.382780591406632</v>
      </c>
      <c r="E8" s="31">
        <f>[1]CALCULO!R792</f>
        <v>39146236.899999999</v>
      </c>
      <c r="F8" s="32">
        <f>[1]CALCULO!U792</f>
        <v>12.121593112630983</v>
      </c>
      <c r="G8" s="34">
        <f>[1]CALCULO!V792</f>
        <v>245.97688223392356</v>
      </c>
    </row>
    <row r="9" spans="1:9" x14ac:dyDescent="0.2">
      <c r="A9" s="30" t="s">
        <v>11</v>
      </c>
      <c r="B9" s="31">
        <f>[1]CALCULO!R213</f>
        <v>10319</v>
      </c>
      <c r="C9" s="35">
        <f>[1]CALCULO!U213</f>
        <v>-0.85511145272867028</v>
      </c>
      <c r="D9" s="33">
        <f>[1]CALCULO!V213</f>
        <v>6.4839832606537389</v>
      </c>
      <c r="E9" s="31">
        <f>[1]CALCULO!R793</f>
        <v>9061629.5</v>
      </c>
      <c r="F9" s="35">
        <f>[1]CALCULO!U793</f>
        <v>8.5769162896436182</v>
      </c>
      <c r="G9" s="34">
        <f>[1]CALCULO!V793</f>
        <v>56.939096804192374</v>
      </c>
    </row>
    <row r="10" spans="1:9" x14ac:dyDescent="0.2">
      <c r="A10" s="30" t="s">
        <v>12</v>
      </c>
      <c r="B10" s="31">
        <f>[1]CALCULO!R214</f>
        <v>1359</v>
      </c>
      <c r="C10" s="27">
        <f>[1]CALCULO!U214</f>
        <v>-0.36656891495601174</v>
      </c>
      <c r="D10" s="33">
        <f>[1]CALCULO!V214</f>
        <v>0.85393286667588253</v>
      </c>
      <c r="E10" s="31">
        <f>[1]CALCULO!R794</f>
        <v>732121.27</v>
      </c>
      <c r="F10" s="27">
        <f>[1]CALCULO!U794</f>
        <v>9.1004800833032107</v>
      </c>
      <c r="G10" s="34">
        <f>[1]CALCULO!V794</f>
        <v>4.6003121033516399</v>
      </c>
    </row>
    <row r="11" spans="1:9" x14ac:dyDescent="0.2">
      <c r="A11" s="36" t="s">
        <v>13</v>
      </c>
      <c r="B11" s="31">
        <f>[1]CALCULO!R215</f>
        <v>307</v>
      </c>
      <c r="C11" s="37">
        <f>[1]CALCULO!U215</f>
        <v>0.32679738562091504</v>
      </c>
      <c r="D11" s="33">
        <f>[1]CALCULO!V215</f>
        <v>0.19290462845437523</v>
      </c>
      <c r="E11" s="31">
        <f>[1]CALCULO!R795</f>
        <v>227052.59</v>
      </c>
      <c r="F11" s="37">
        <f>[1]CALCULO!U795</f>
        <v>9.0387192771725378</v>
      </c>
      <c r="G11" s="34">
        <f>[1]CALCULO!V795</f>
        <v>1.4266936649365991</v>
      </c>
    </row>
    <row r="12" spans="1:9" x14ac:dyDescent="0.2">
      <c r="A12" s="38" t="s">
        <v>14</v>
      </c>
      <c r="B12" s="39">
        <f>[1]CALCULO!R216</f>
        <v>1659</v>
      </c>
      <c r="C12" s="40">
        <f>[1]CALCULO!U216</f>
        <v>-0.47990401919616071</v>
      </c>
      <c r="D12" s="41">
        <f>[1]CALCULO!V216</f>
        <v>1.0424390182599625</v>
      </c>
      <c r="E12" s="39">
        <f>[1]CALCULO!R796</f>
        <v>835440.73</v>
      </c>
      <c r="F12" s="40">
        <f>[1]CALCULO!U796</f>
        <v>-0.68005523175116211</v>
      </c>
      <c r="G12" s="41">
        <f>[1]CALCULO!V796</f>
        <v>5.2495238962964823</v>
      </c>
    </row>
    <row r="13" spans="1:9" x14ac:dyDescent="0.2">
      <c r="A13" s="42" t="s">
        <v>10</v>
      </c>
      <c r="B13" s="43">
        <f>[1]CALCULO!R217</f>
        <v>1030</v>
      </c>
      <c r="C13" s="27">
        <f>[1]CALCULO!U217</f>
        <v>2.8971028971028971</v>
      </c>
      <c r="D13" s="44">
        <f>[1]CALCULO!V217</f>
        <v>0.64720445377200808</v>
      </c>
      <c r="E13" s="43">
        <f>[1]CALCULO!R797</f>
        <v>498875.18</v>
      </c>
      <c r="F13" s="27">
        <f>[1]CALCULO!U797</f>
        <v>3.1024020851488334</v>
      </c>
      <c r="G13" s="44">
        <f>[1]CALCULO!V797</f>
        <v>3.1347013434205069</v>
      </c>
    </row>
    <row r="14" spans="1:9" x14ac:dyDescent="0.2">
      <c r="A14" s="45" t="s">
        <v>15</v>
      </c>
      <c r="B14" s="31">
        <f>[1]CALCULO!R218</f>
        <v>629</v>
      </c>
      <c r="C14" s="32">
        <f>[1]CALCULO!U218</f>
        <v>-5.5555555555555554</v>
      </c>
      <c r="D14" s="28">
        <f>[1]CALCULO!V218</f>
        <v>0.39523456448795441</v>
      </c>
      <c r="E14" s="31">
        <f>[1]CALCULO!R798</f>
        <v>336565.55</v>
      </c>
      <c r="F14" s="32">
        <f>[1]CALCULO!U798</f>
        <v>-5.802383454832059</v>
      </c>
      <c r="G14" s="29">
        <f>[1]CALCULO!V798</f>
        <v>2.1148225528759754</v>
      </c>
    </row>
    <row r="15" spans="1:9" x14ac:dyDescent="0.2">
      <c r="A15" s="38" t="s">
        <v>16</v>
      </c>
      <c r="B15" s="39">
        <f>[1]CALCULO!R219</f>
        <v>26</v>
      </c>
      <c r="C15" s="40">
        <f>[1]CALCULO!U219</f>
        <v>-3.7037037037037033</v>
      </c>
      <c r="D15" s="41">
        <f>[1]CALCULO!V219</f>
        <v>1.6337199803953602E-2</v>
      </c>
      <c r="E15" s="39">
        <f>[1]CALCULO!R799</f>
        <v>3303.33</v>
      </c>
      <c r="F15" s="40">
        <f>[1]CALCULO!U799</f>
        <v>-3.122186410306794</v>
      </c>
      <c r="G15" s="41">
        <f>[1]CALCULO!V799</f>
        <v>2.0756600857074637E-2</v>
      </c>
    </row>
    <row r="16" spans="1:9" x14ac:dyDescent="0.2">
      <c r="A16" s="42" t="s">
        <v>17</v>
      </c>
      <c r="B16" s="43">
        <f>[1]CALCULO!R220</f>
        <v>18</v>
      </c>
      <c r="C16" s="46">
        <f>[1]CALCULO!U220</f>
        <v>-5.2631578947368416</v>
      </c>
      <c r="D16" s="44">
        <f>[1]CALCULO!V220</f>
        <v>1.1310369095044801E-2</v>
      </c>
      <c r="E16" s="43">
        <f>[1]CALCULO!R800</f>
        <v>2697.48</v>
      </c>
      <c r="F16" s="46">
        <f>[1]CALCULO!U800</f>
        <v>-5.263157894736846</v>
      </c>
      <c r="G16" s="44">
        <f>[1]CALCULO!V800</f>
        <v>1.694971912583414E-2</v>
      </c>
    </row>
    <row r="17" spans="1:7" x14ac:dyDescent="0.2">
      <c r="A17" s="47" t="s">
        <v>18</v>
      </c>
      <c r="B17" s="26">
        <f>[1]CALCULO!R221</f>
        <v>1</v>
      </c>
      <c r="C17" s="27">
        <f>[1]CALCULO!U221</f>
        <v>0</v>
      </c>
      <c r="D17" s="48">
        <f>[1]CALCULO!V221</f>
        <v>6.2835383861360012E-4</v>
      </c>
      <c r="E17" s="26">
        <f>[1]CALCULO!R801</f>
        <v>58.45</v>
      </c>
      <c r="F17" s="27">
        <f>[1]CALCULO!U801</f>
        <v>0</v>
      </c>
      <c r="G17" s="49">
        <f>[1]CALCULO!V801</f>
        <v>3.6727281866964925E-4</v>
      </c>
    </row>
    <row r="18" spans="1:7" x14ac:dyDescent="0.2">
      <c r="A18" s="45" t="s">
        <v>19</v>
      </c>
      <c r="B18" s="50">
        <f>[1]CALCULO!R222</f>
        <v>7</v>
      </c>
      <c r="C18" s="37">
        <f>[1]CALCULO!U222</f>
        <v>0</v>
      </c>
      <c r="D18" s="28">
        <f>[1]CALCULO!V222</f>
        <v>4.3984768702952006E-3</v>
      </c>
      <c r="E18" s="50">
        <f>[1]CALCULO!R802</f>
        <v>547.4</v>
      </c>
      <c r="F18" s="37">
        <f>[1]CALCULO!U802</f>
        <v>8.6111111111111072</v>
      </c>
      <c r="G18" s="29">
        <f>[1]CALCULO!V802</f>
        <v>3.4396089125708468E-3</v>
      </c>
    </row>
    <row r="19" spans="1:7" x14ac:dyDescent="0.2">
      <c r="A19" s="38" t="s">
        <v>20</v>
      </c>
      <c r="B19" s="51">
        <f>[1]CALCULO!R223</f>
        <v>0</v>
      </c>
      <c r="C19" s="52">
        <v>0</v>
      </c>
      <c r="D19" s="41">
        <f>[1]CALCULO!V223</f>
        <v>0</v>
      </c>
      <c r="E19" s="51">
        <f>[1]CALCULO!R803</f>
        <v>0</v>
      </c>
      <c r="F19" s="52">
        <v>0</v>
      </c>
      <c r="G19" s="41">
        <f>[1]CALCULO!V803</f>
        <v>0</v>
      </c>
    </row>
    <row r="20" spans="1:7" x14ac:dyDescent="0.2">
      <c r="A20" s="42" t="s">
        <v>21</v>
      </c>
      <c r="B20" s="43">
        <f>[1]CALCULO!R224</f>
        <v>0</v>
      </c>
      <c r="C20" s="53">
        <v>0</v>
      </c>
      <c r="D20" s="44">
        <f>[1]CALCULO!V224</f>
        <v>0</v>
      </c>
      <c r="E20" s="43">
        <f>[1]CALCULO!R804</f>
        <v>0</v>
      </c>
      <c r="F20" s="53">
        <v>0</v>
      </c>
      <c r="G20" s="44">
        <f>[1]CALCULO!V804</f>
        <v>0</v>
      </c>
    </row>
    <row r="21" spans="1:7" x14ac:dyDescent="0.2">
      <c r="A21" s="45" t="s">
        <v>22</v>
      </c>
      <c r="B21" s="50">
        <f>[1]CALCULO!R225</f>
        <v>0</v>
      </c>
      <c r="C21" s="27">
        <v>0</v>
      </c>
      <c r="D21" s="33">
        <f>[1]CALCULO!V225</f>
        <v>0</v>
      </c>
      <c r="E21" s="50">
        <f>[1]CALCULO!R805</f>
        <v>0</v>
      </c>
      <c r="F21" s="27">
        <v>0</v>
      </c>
      <c r="G21" s="34">
        <f>[1]CALCULO!V805</f>
        <v>0</v>
      </c>
    </row>
    <row r="22" spans="1:7" x14ac:dyDescent="0.2">
      <c r="A22" s="38" t="s">
        <v>23</v>
      </c>
      <c r="B22" s="51">
        <f>[1]CALCULO!R226</f>
        <v>4331</v>
      </c>
      <c r="C22" s="40">
        <f>[1]CALCULO!U226</f>
        <v>-3.6484983314794217</v>
      </c>
      <c r="D22" s="54">
        <f>[1]CALCULO!V226</f>
        <v>2.7214004750355021</v>
      </c>
      <c r="E22" s="51">
        <f>[1]CALCULO!R806</f>
        <v>4635700</v>
      </c>
      <c r="F22" s="40">
        <f>[1]CALCULO!U806</f>
        <v>3.0980339827417493</v>
      </c>
      <c r="G22" s="54">
        <f>[1]CALCULO!V806</f>
        <v>29.128598896610658</v>
      </c>
    </row>
    <row r="23" spans="1:7" x14ac:dyDescent="0.2">
      <c r="A23" s="25" t="s">
        <v>24</v>
      </c>
      <c r="B23" s="43">
        <f>[1]CALCULO!R227</f>
        <v>2263</v>
      </c>
      <c r="C23" s="27">
        <f>[1]CALCULO!U227</f>
        <v>-4.0288379983036471</v>
      </c>
      <c r="D23" s="28">
        <f>[1]CALCULO!V227</f>
        <v>1.421964736782577</v>
      </c>
      <c r="E23" s="43">
        <f>[1]CALCULO!R807</f>
        <v>3207300</v>
      </c>
      <c r="F23" s="27">
        <f>[1]CALCULO!U807</f>
        <v>3.7021469218830831</v>
      </c>
      <c r="G23" s="29">
        <f>[1]CALCULO!V807</f>
        <v>20.153192665853997</v>
      </c>
    </row>
    <row r="24" spans="1:7" x14ac:dyDescent="0.2">
      <c r="A24" s="36" t="s">
        <v>25</v>
      </c>
      <c r="B24" s="50">
        <f>[1]CALCULO!R228</f>
        <v>2068</v>
      </c>
      <c r="C24" s="37">
        <f>[1]CALCULO!U228</f>
        <v>-3.2288254562470753</v>
      </c>
      <c r="D24" s="55">
        <f>[1]CALCULO!V228</f>
        <v>1.2994357382529249</v>
      </c>
      <c r="E24" s="50">
        <f>[1]CALCULO!R808</f>
        <v>1428399.9999999998</v>
      </c>
      <c r="F24" s="37">
        <f>[1]CALCULO!U808</f>
        <v>1.7668851524650562</v>
      </c>
      <c r="G24" s="55">
        <f>[1]CALCULO!V808</f>
        <v>8.9754062307566631</v>
      </c>
    </row>
    <row r="25" spans="1:7" ht="13.5" thickBot="1" x14ac:dyDescent="0.25">
      <c r="A25" s="56" t="s">
        <v>26</v>
      </c>
      <c r="B25" s="57">
        <f>[1]CALCULO!R229</f>
        <v>1852</v>
      </c>
      <c r="C25" s="58">
        <f>[1]CALCULO!U229</f>
        <v>-8.1804660386712946</v>
      </c>
      <c r="D25" s="59">
        <f>[1]CALCULO!V229</f>
        <v>1.1637113091123874</v>
      </c>
      <c r="E25" s="57">
        <f>[1]CALCULO!R809</f>
        <v>813409.17999999993</v>
      </c>
      <c r="F25" s="58">
        <f>[1]CALCULO!U809</f>
        <v>8.7581200979341602</v>
      </c>
      <c r="G25" s="60">
        <f>[1]CALCULO!V809</f>
        <v>5.1110878061654077</v>
      </c>
    </row>
    <row r="26" spans="1:7" ht="14.25" thickTop="1" thickBot="1" x14ac:dyDescent="0.25">
      <c r="A26" s="61" t="s">
        <v>27</v>
      </c>
      <c r="B26" s="62">
        <f>[1]CALCULO!R232</f>
        <v>51366</v>
      </c>
      <c r="C26" s="63">
        <f>[1]CALCULO!U232</f>
        <v>0.51858084968982998</v>
      </c>
      <c r="D26" s="64">
        <f>[1]CALCULO!V232</f>
        <v>32.276023274226183</v>
      </c>
      <c r="E26" s="65">
        <f>[1]CALCULO!R812</f>
        <v>59638380.299999997</v>
      </c>
      <c r="F26" s="63">
        <f>[1]CALCULO!U812</f>
        <v>10.220456251008038</v>
      </c>
      <c r="G26" s="66">
        <f>[1]CALCULO!V812</f>
        <v>374.74005190202706</v>
      </c>
    </row>
    <row r="27" spans="1:7" ht="13.5" thickTop="1" x14ac:dyDescent="0.2">
      <c r="A27" s="67"/>
      <c r="B27" s="67"/>
      <c r="C27" s="67"/>
      <c r="D27" s="67"/>
      <c r="E27" s="67"/>
      <c r="F27" s="67"/>
      <c r="G27" s="67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A29" s="68"/>
      <c r="B29" s="68"/>
      <c r="C29" s="68"/>
      <c r="D29" s="68"/>
      <c r="E29" s="68"/>
      <c r="F29" s="68"/>
      <c r="G29" s="68"/>
    </row>
  </sheetData>
  <mergeCells count="7">
    <mergeCell ref="A27:G29"/>
    <mergeCell ref="A1:G1"/>
    <mergeCell ref="A2:G2"/>
    <mergeCell ref="A3:G3"/>
    <mergeCell ref="A4:A5"/>
    <mergeCell ref="B4:D4"/>
    <mergeCell ref="E4:G4"/>
  </mergeCells>
  <pageMargins left="0.98425196850393704" right="0.74803149606299213" top="0.98425196850393704" bottom="0.98425196850393704" header="0" footer="0"/>
  <pageSetup paperSize="9" scale="92"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PALENCIA</vt:lpstr>
      <vt:lpstr>PALENCIA!Área_de_impresión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2024-02-20T16:27:56Z</dcterms:created>
  <dcterms:modified xsi:type="dcterms:W3CDTF">2024-02-20T16:27:57Z</dcterms:modified>
</cp:coreProperties>
</file>